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個別（業務）\財政課\○財政係\37　財政状況資料集\R2決算分\【R4.3.14〆切】　疑義照会\県提出\"/>
    </mc:Choice>
  </mc:AlternateContent>
  <xr:revisionPtr revIDLastSave="0" documentId="13_ncr:1_{C3AF8B4B-4ED4-4BF5-A8F5-DEE110F7F4DB}" xr6:coauthVersionLast="36" xr6:coauthVersionMax="36" xr10:uidLastSave="{00000000-0000-0000-0000-000000000000}"/>
  <bookViews>
    <workbookView xWindow="0" yWindow="0" windowWidth="20490" windowHeight="70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alcChain>
</file>

<file path=xl/sharedStrings.xml><?xml version="1.0" encoding="utf-8"?>
<sst xmlns="http://schemas.openxmlformats.org/spreadsheetml/2006/main" count="1072" uniqueCount="603">
  <si>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</si>
  <si>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</si>
  <si>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</si>
  <si>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</si>
  <si>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</si>
  <si>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</si>
  <si>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</si>
  <si>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</si>
  <si>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</si>
  <si>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</si>
  <si>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</si>
  <si>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</si>
  <si>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</si>
  <si>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</si>
  <si>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</si>
  <si>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</si>
  <si>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</si>
  <si>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</si>
  <si>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</si>
  <si>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</si>
  <si>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</si>
  <si>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</si>
  <si>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</si>
  <si>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</si>
  <si>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</si>
  <si>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</si>
  <si>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</si>
  <si>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</si>
  <si>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</si>
  <si>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</si>
  <si>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</si>
  <si>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</si>
  <si>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</si>
  <si>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</si>
  <si>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</si>
  <si>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</si>
  <si>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</si>
  <si>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</si>
  <si>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</si>
  <si>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</si>
  <si>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</si>
  <si>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</si>
  <si>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</si>
  <si>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</si>
  <si>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</si>
  <si>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</si>
  <si>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</si>
  <si>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</si>
  <si>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</si>
  <si>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</si>
  <si>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</si>
  <si>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</si>
  <si>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</si>
  <si>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</si>
  <si>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</si>
  <si>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</si>
  <si>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</si>
  <si>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</si>
  <si>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</si>
  <si>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</si>
  <si>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</si>
  <si>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</si>
  <si>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</si>
  <si>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</si>
  <si>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</si>
  <si>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</si>
  <si>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</si>
  <si>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</si>
  <si>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</si>
  <si>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</si>
  <si>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</si>
  <si>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</si>
  <si>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</si>
  <si>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</si>
  <si>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</si>
  <si>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</si>
  <si>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</si>
  <si>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</si>
  <si>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</si>
  <si>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</si>
  <si>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</si>
  <si>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</si>
  <si>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</si>
  <si>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</si>
  <si>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</si>
  <si>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</si>
  <si>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</si>
  <si>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</si>
  <si>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</si>
  <si>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</si>
  <si>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</si>
  <si>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</si>
  <si>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</si>
  <si>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</si>
  <si>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</si>
  <si>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</si>
  <si>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</si>
  <si>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</si>
  <si>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</si>
  <si>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</si>
  <si>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</si>
  <si>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</si>
  <si>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</si>
  <si>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</si>
  <si>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</si>
  <si>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</si>
  <si>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</si>
  <si>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</si>
  <si>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</si>
  <si>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</si>
  <si>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</si>
  <si>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</si>
  <si>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</si>
  <si>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</si>
  <si>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</si>
  <si>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</si>
  <si>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</si>
  <si>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</si>
  <si>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</si>
  <si>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</si>
  <si>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</si>
  <si>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</si>
  <si>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</si>
  <si>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</si>
  <si>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</si>
  <si>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</si>
  <si>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</si>
  <si>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</si>
  <si>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</si>
  <si>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</si>
  <si>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</si>
  <si>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</si>
  <si>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</si>
  <si>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</si>
  <si>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</si>
  <si>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</si>
  <si>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</si>
  <si>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</si>
  <si>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</si>
  <si>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</si>
  <si>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</si>
  <si>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</si>
  <si>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</si>
  <si>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</si>
  <si>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</si>
  <si>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</si>
  <si>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</si>
  <si>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</si>
  <si>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</si>
  <si>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</si>
  <si>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</si>
  <si>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</si>
  <si>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</si>
  <si>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</si>
  <si>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</si>
  <si>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</si>
  <si>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</si>
  <si>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</si>
  <si>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</si>
  <si>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</si>
  <si>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</si>
  <si>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</si>
  <si>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</si>
  <si>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</si>
  <si>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</si>
  <si>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</si>
  <si>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</si>
  <si>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</si>
  <si>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</si>
  <si>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</si>
  <si>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</si>
  <si>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</si>
  <si>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</si>
  <si>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</si>
  <si>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</si>
  <si>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</si>
  <si>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</si>
  <si>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</si>
  <si>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</si>
  <si>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</si>
  <si>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</si>
  <si>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</si>
  <si>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</si>
  <si>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</si>
  <si>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</si>
  <si>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</si>
  <si>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</si>
  <si>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</si>
  <si>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</si>
  <si>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</si>
  <si>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</si>
  <si>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</si>
  <si>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</si>
  <si>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</si>
  <si>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</si>
  <si>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</si>
  <si>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</si>
  <si>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</si>
  <si>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</si>
  <si>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</si>
  <si>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</si>
  <si>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</si>
  <si>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</si>
  <si>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</si>
  <si>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</si>
  <si>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</si>
  <si>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</si>
  <si>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</si>
  <si>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</si>
  <si>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</si>
  <si>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</si>
  <si>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</si>
  <si>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</si>
  <si>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</si>
  <si>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</si>
  <si>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山形県上山市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</si>
  <si>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</si>
  <si>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</si>
  <si>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</si>
  <si>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</si>
  <si>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</si>
  <si>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</si>
  <si>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</si>
  <si>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</si>
  <si>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</si>
  <si>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</si>
  <si>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</si>
  <si>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</si>
  <si>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</si>
  <si>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</si>
  <si>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</si>
  <si>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</si>
  <si>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</si>
  <si>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</si>
  <si>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</si>
  <si>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</si>
  <si>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</si>
  <si>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</si>
  <si>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</si>
  <si>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</si>
  <si>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</si>
  <si>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</si>
  <si>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</si>
  <si>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</si>
  <si>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</si>
  <si>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</si>
  <si>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</si>
  <si>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</si>
  <si>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</si>
  <si>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</si>
  <si>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</si>
  <si>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</si>
  <si>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</si>
  <si>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</si>
  <si>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</si>
  <si>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</si>
  <si>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</si>
  <si>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</si>
  <si>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</si>
  <si>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</si>
  <si>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</si>
  <si>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</si>
  <si>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</si>
  <si>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</si>
  <si>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</si>
  <si>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</si>
  <si>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</si>
  <si>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</si>
  <si>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</si>
  <si>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</si>
  <si>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</si>
  <si>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</si>
  <si>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</si>
  <si>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</si>
  <si>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</si>
  <si>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</si>
  <si>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</si>
  <si>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</si>
  <si>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</si>
  <si>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</si>
  <si>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</si>
  <si>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</si>
  <si>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</si>
  <si>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</si>
  <si>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</si>
  <si>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</si>
  <si>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</si>
  <si>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</si>
  <si>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</si>
  <si>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</si>
  <si>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</si>
  <si>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</si>
  <si>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</si>
  <si>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</si>
  <si>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</si>
  <si>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</si>
  <si>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</si>
  <si>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</si>
  <si>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</si>
  <si>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</si>
  <si>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</si>
  <si>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</si>
  <si>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</si>
  <si>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</si>
  <si>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</si>
  <si>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</si>
  <si>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</si>
  <si>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</si>
  <si>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</si>
  <si>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</si>
  <si>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</si>
  <si>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</si>
  <si>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</si>
  <si>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</si>
  <si>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</si>
  <si>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</si>
  <si>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</si>
  <si>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</si>
  <si>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</si>
  <si>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</si>
  <si>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</si>
  <si>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</si>
  <si>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</si>
  <si>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</si>
  <si>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</si>
  <si>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</si>
  <si>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</si>
  <si>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</si>
  <si>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</si>
  <si>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</si>
  <si>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</si>
  <si>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</si>
  <si>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</si>
  <si>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</si>
  <si>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</si>
  <si>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</si>
  <si>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</si>
  <si>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</si>
  <si>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</si>
  <si>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</si>
  <si>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</si>
  <si>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</si>
  <si>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</si>
  <si>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</si>
  <si>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</si>
  <si>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</si>
  <si>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</si>
  <si>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</si>
  <si>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</si>
  <si>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</si>
  <si>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</si>
  <si>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</si>
  <si>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</si>
  <si>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</si>
  <si>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</si>
  <si>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</si>
  <si>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</si>
  <si>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</si>
  <si>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</si>
  <si>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</si>
  <si>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</si>
  <si>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</si>
  <si>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</si>
  <si>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</si>
  <si>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</si>
  <si>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</si>
  <si>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</si>
  <si>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</si>
  <si>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</si>
  <si>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</si>
  <si>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</si>
  <si>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</si>
  <si>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</si>
  <si>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山形県上山市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</si>
  <si>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</si>
  <si>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</si>
  <si>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</si>
  <si>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</si>
  <si>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</si>
  <si>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</si>
  <si>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</si>
  <si>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</si>
  <si>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</si>
  <si>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</si>
  <si>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</si>
  <si>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</si>
  <si>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</si>
  <si>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</si>
  <si>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</si>
  <si>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</si>
  <si>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</si>
  <si>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</si>
  <si>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</si>
  <si>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</si>
  <si>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</si>
  <si>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</si>
  <si>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</si>
  <si>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</si>
  <si>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</si>
  <si>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</si>
  <si>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</si>
  <si>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</si>
  <si>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</si>
  <si>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</si>
  <si>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</si>
  <si>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</si>
  <si>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</si>
  <si>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</si>
  <si>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</si>
  <si>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</si>
  <si>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</si>
  <si>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</si>
  <si>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</si>
  <si>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</si>
  <si>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</si>
  <si>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浄化槽事業特別会計</t>
    <phoneticPr fontId="5"/>
  </si>
  <si>
    <t>産業団地整備事業特別会計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</si>
  <si>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</si>
  <si>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</si>
  <si>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</si>
  <si>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</si>
  <si>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</si>
  <si>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</si>
  <si>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</si>
  <si>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</si>
  <si>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</si>
  <si>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</si>
  <si>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</si>
  <si>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</si>
  <si>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</si>
  <si>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</si>
  <si>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</si>
  <si>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</si>
  <si>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</si>
  <si>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</si>
  <si>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</si>
  <si>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</si>
  <si>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</si>
  <si>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</si>
  <si>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</si>
  <si>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</si>
  <si>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</si>
  <si>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</si>
  <si>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</si>
  <si>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</si>
  <si>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</si>
  <si>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</si>
  <si>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</si>
  <si>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</si>
  <si>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</si>
  <si>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</si>
  <si>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</si>
  <si>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</si>
  <si>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</si>
  <si>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</si>
  <si>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</si>
  <si>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</si>
  <si>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</si>
  <si>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</si>
  <si>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</si>
  <si>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</si>
  <si>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</si>
  <si>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</si>
  <si>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</si>
  <si>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</si>
  <si>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</si>
  <si>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</si>
  <si>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</si>
  <si>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</si>
  <si>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</si>
  <si>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</si>
  <si>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</si>
  <si>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</si>
  <si>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</si>
  <si>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</si>
  <si>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</si>
  <si>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</si>
  <si>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</si>
  <si>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</si>
  <si>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</si>
  <si>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</si>
  <si>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</si>
  <si>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</si>
  <si>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</si>
  <si>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</si>
  <si>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</si>
  <si>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</si>
  <si>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</si>
  <si>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</si>
  <si>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</si>
  <si>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</si>
  <si>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</si>
  <si>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</si>
  <si>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</si>
  <si>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</si>
  <si>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</si>
  <si>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</si>
  <si>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</si>
  <si>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</si>
  <si>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</si>
  <si>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</si>
  <si>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</si>
  <si>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</si>
  <si>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</si>
  <si>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</si>
  <si>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</si>
  <si>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</si>
  <si>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</si>
  <si>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</si>
  <si>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</si>
  <si>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</si>
  <si>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</si>
  <si>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</si>
  <si>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</si>
  <si>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</si>
  <si>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</si>
  <si>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</si>
  <si>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</si>
  <si>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</si>
  <si>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</si>
  <si>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</si>
  <si>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</si>
  <si>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</si>
  <si>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</si>
  <si>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</si>
  <si>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</si>
  <si>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</si>
  <si>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</si>
  <si>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</si>
  <si>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</si>
  <si>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</si>
  <si>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</si>
  <si>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</si>
  <si>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</si>
  <si>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</si>
  <si>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</si>
  <si>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</si>
  <si>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</si>
  <si>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</si>
  <si>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</si>
  <si>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</si>
  <si>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</si>
  <si>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</si>
  <si>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</si>
  <si>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</si>
  <si>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</si>
  <si>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</si>
  <si>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</si>
  <si>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</si>
  <si>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</si>
  <si>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</si>
  <si>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</si>
  <si>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</si>
  <si>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</si>
  <si>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</si>
  <si>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</si>
  <si>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</si>
  <si>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</si>
  <si>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</si>
  <si>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</si>
  <si>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</si>
  <si>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</si>
  <si>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</si>
  <si>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</si>
  <si>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</si>
  <si>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0.80</t>
  </si>
  <si>
    <t>一般会計</t>
  </si>
  <si>
    <t>水道事業会計</t>
  </si>
  <si>
    <t>介護保険特別会計</t>
  </si>
  <si>
    <t>国民健康保険特別会計</t>
  </si>
  <si>
    <t>下水道事業会計</t>
  </si>
  <si>
    <t>農業集落排水事業特別会計</t>
  </si>
  <si>
    <t>後期高齢者医療特別会計</t>
  </si>
  <si>
    <t>浄化槽事業特別会計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</si>
  <si>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</si>
  <si>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</si>
  <si>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</si>
  <si>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</si>
  <si>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</si>
  <si>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</si>
  <si>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</si>
  <si>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</si>
  <si>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</si>
  <si>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ふるさと納税基金</t>
    <rPh sb="4" eb="6">
      <t>ノウゼイ</t>
    </rPh>
    <rPh sb="6" eb="8">
      <t>キキン</t>
    </rPh>
    <phoneticPr fontId="5"/>
  </si>
  <si>
    <t>公共施設等保全整備基金</t>
    <rPh sb="0" eb="5">
      <t>コウキョウシセツトウ</t>
    </rPh>
    <rPh sb="5" eb="7">
      <t>ホゼン</t>
    </rPh>
    <rPh sb="7" eb="9">
      <t>セイビ</t>
    </rPh>
    <rPh sb="9" eb="11">
      <t>キキン</t>
    </rPh>
    <phoneticPr fontId="5"/>
  </si>
  <si>
    <t>新型コロナウイルス感染症対策金融支援基金</t>
    <rPh sb="0" eb="2">
      <t>シンガタ</t>
    </rPh>
    <rPh sb="9" eb="12">
      <t>カンセンショウ</t>
    </rPh>
    <rPh sb="12" eb="14">
      <t>タイサク</t>
    </rPh>
    <rPh sb="14" eb="16">
      <t>キンユウ</t>
    </rPh>
    <rPh sb="16" eb="20">
      <t>シエンキキン</t>
    </rPh>
    <phoneticPr fontId="5"/>
  </si>
  <si>
    <t>企業立地促進基金</t>
    <rPh sb="0" eb="4">
      <t>キギョウリッチ</t>
    </rPh>
    <rPh sb="4" eb="6">
      <t>ソクシン</t>
    </rPh>
    <rPh sb="6" eb="8">
      <t>キキン</t>
    </rPh>
    <phoneticPr fontId="5"/>
  </si>
  <si>
    <t>森林環境譲与税基金</t>
    <rPh sb="0" eb="7">
      <t>シンリンカンキョウジョウヨゼイ</t>
    </rPh>
    <rPh sb="7" eb="9">
      <t>キキン</t>
    </rPh>
    <phoneticPr fontId="5"/>
  </si>
  <si>
    <t>-</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</si>
  <si>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</si>
  <si>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</si>
  <si>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20">
      <t>ジギョウカイケイブン</t>
    </rPh>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</si>
  <si>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</si>
  <si>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9">
      <t>カンリ</t>
    </rPh>
    <rPh sb="9" eb="11">
      <t>クミアイ</t>
    </rPh>
    <phoneticPr fontId="2"/>
  </si>
  <si>
    <t>山形広域環境事務組合</t>
    <rPh sb="0" eb="4">
      <t>ヤマガタコウイキ</t>
    </rPh>
    <rPh sb="4" eb="10">
      <t>カンキョウジムクミアイ</t>
    </rPh>
    <phoneticPr fontId="2"/>
  </si>
  <si>
    <t>上山城郷土資料館</t>
    <rPh sb="0" eb="3">
      <t>カミノヤマシロ</t>
    </rPh>
    <rPh sb="3" eb="8">
      <t>キョウドシリョウカン</t>
    </rPh>
    <phoneticPr fontId="2"/>
  </si>
  <si>
    <t>ニュートラックかみのやま</t>
    <phoneticPr fontId="2"/>
  </si>
  <si>
    <t>上山市体育・文化振興公社</t>
    <rPh sb="0" eb="3">
      <t>カミノヤマシ</t>
    </rPh>
    <rPh sb="3" eb="5">
      <t>タイイク</t>
    </rPh>
    <rPh sb="6" eb="12">
      <t>ブンカシンコウコウシャ</t>
    </rPh>
    <phoneticPr fontId="2"/>
  </si>
  <si>
    <t>上山二日町再開発</t>
    <rPh sb="0" eb="2">
      <t>カミノヤマ</t>
    </rPh>
    <rPh sb="2" eb="5">
      <t>フツカマチ</t>
    </rPh>
    <rPh sb="5" eb="8">
      <t>サイカイハツ</t>
    </rPh>
    <phoneticPr fontId="2"/>
  </si>
  <si>
    <t>上山市土地開発公社</t>
    <rPh sb="0" eb="3">
      <t>カミノヤマシ</t>
    </rPh>
    <rPh sb="3" eb="7">
      <t>トチカイハツ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</si>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</sst>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DBCA-4F27-8AA9-E459A54D1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82057</c:v>
                </c:pt>
                <c:pt idx="1">
                  <c:v>104376</c:v>
                </c:pt>
                <c:pt idx="2">
                  <c:v>55268</c:v>
                </c:pt>
                <c:pt idx="3">
                  <c:v>50181</c:v>
                </c:pt>
                <c:pt idx="4">
                  <c:v>38051</c:v>
                </c:pt>
              </c:numCache>
            </c:numRef>
          </c:val>
          <c:smooth val="0"/>
          <c:extLst>
            <c:ext xmlns:c16="http://schemas.microsoft.com/office/drawing/2014/chart" uri="{C3380CC4-5D6E-409C-BE32-E72D297353CC}">
              <c16:uniqueId val="{00000001-DBCA-4F27-8AA9-E459A54D14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5.35</c:v>
                </c:pt>
                <c:pt idx="1">
                  <c:v>7.65</c:v>
                </c:pt>
                <c:pt idx="2">
                  <c:v>9.44</c:v>
                </c:pt>
                <c:pt idx="3">
                  <c:v>9.14</c:v>
                </c:pt>
                <c:pt idx="4">
                  <c:v>11.75</c:v>
                </c:pt>
              </c:numCache>
            </c:numRef>
          </c:val>
          <c:extLst>
            <c:ext xmlns:c16="http://schemas.microsoft.com/office/drawing/2014/chart" uri="{C3380CC4-5D6E-409C-BE32-E72D297353CC}">
              <c16:uniqueId val="{00000000-6A3E-4802-8B7C-64A62290DF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15.55</c:v>
                </c:pt>
                <c:pt idx="1">
                  <c:v>13.16</c:v>
                </c:pt>
                <c:pt idx="2">
                  <c:v>13.8</c:v>
                </c:pt>
                <c:pt idx="3">
                  <c:v>18.420000000000002</c:v>
                </c:pt>
                <c:pt idx="4">
                  <c:v>18.93</c:v>
                </c:pt>
              </c:numCache>
            </c:numRef>
          </c:val>
          <c:extLst>
            <c:ext xmlns:c16="http://schemas.microsoft.com/office/drawing/2014/chart" uri="{C3380CC4-5D6E-409C-BE32-E72D297353CC}">
              <c16:uniqueId val="{00000001-6A3E-4802-8B7C-64A62290DF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3.54</c:v>
                </c:pt>
                <c:pt idx="2">
                  <c:v>26.71</c:v>
                </c:pt>
                <c:pt idx="3">
                  <c:v>5.04</c:v>
                </c:pt>
                <c:pt idx="4">
                  <c:v>6.72</c:v>
                </c:pt>
              </c:numCache>
            </c:numRef>
          </c:val>
          <c:smooth val="0"/>
          <c:extLst>
            <c:ext xmlns:c16="http://schemas.microsoft.com/office/drawing/2014/chart" uri="{C3380CC4-5D6E-409C-BE32-E72D297353CC}">
              <c16:uniqueId val="{00000002-6A3E-4802-8B7C-64A62290DF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0.17</c:v>
                </c:pt>
                <c:pt idx="4">
                  <c:v>#N/A</c:v>
                </c:pt>
                <c:pt idx="5">
                  <c:v>0.09</c:v>
                </c:pt>
                <c:pt idx="6">
                  <c:v>#N/A</c:v>
                </c:pt>
                <c:pt idx="7">
                  <c:v>0.85</c:v>
                </c:pt>
                <c:pt idx="8">
                  <c:v>#N/A</c:v>
                </c:pt>
                <c:pt idx="9">
                  <c:v>0</c:v>
                </c:pt>
              </c:numCache>
            </c:numRef>
          </c:val>
          <c:extLst>
            <c:ext xmlns:c16="http://schemas.microsoft.com/office/drawing/2014/chart" uri="{C3380CC4-5D6E-409C-BE32-E72D297353CC}">
              <c16:uniqueId val="{00000000-D736-47BD-A227-E096B274B1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36-47BD-A227-E096B274B124}"/>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2-D736-47BD-A227-E096B274B12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3-D736-47BD-A227-E096B274B12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0.04</c:v>
                </c:pt>
              </c:numCache>
            </c:numRef>
          </c:val>
          <c:extLst>
            <c:ext xmlns:c16="http://schemas.microsoft.com/office/drawing/2014/chart" uri="{C3380CC4-5D6E-409C-BE32-E72D297353CC}">
              <c16:uniqueId val="{00000004-D736-47BD-A227-E096B274B12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5-D736-47BD-A227-E096B274B1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3.98</c:v>
                </c:pt>
                <c:pt idx="2">
                  <c:v>#N/A</c:v>
                </c:pt>
                <c:pt idx="3">
                  <c:v>4.17</c:v>
                </c:pt>
                <c:pt idx="4">
                  <c:v>#N/A</c:v>
                </c:pt>
                <c:pt idx="5">
                  <c:v>1.55</c:v>
                </c:pt>
                <c:pt idx="6">
                  <c:v>#N/A</c:v>
                </c:pt>
                <c:pt idx="7">
                  <c:v>1.39</c:v>
                </c:pt>
                <c:pt idx="8">
                  <c:v>#N/A</c:v>
                </c:pt>
                <c:pt idx="9">
                  <c:v>1.32</c:v>
                </c:pt>
              </c:numCache>
            </c:numRef>
          </c:val>
          <c:extLst>
            <c:ext xmlns:c16="http://schemas.microsoft.com/office/drawing/2014/chart" uri="{C3380CC4-5D6E-409C-BE32-E72D297353CC}">
              <c16:uniqueId val="{00000006-D736-47BD-A227-E096B274B1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0.68</c:v>
                </c:pt>
                <c:pt idx="4">
                  <c:v>#N/A</c:v>
                </c:pt>
                <c:pt idx="5">
                  <c:v>1.49</c:v>
                </c:pt>
                <c:pt idx="6">
                  <c:v>#N/A</c:v>
                </c:pt>
                <c:pt idx="7">
                  <c:v>1.75</c:v>
                </c:pt>
                <c:pt idx="8">
                  <c:v>#N/A</c:v>
                </c:pt>
                <c:pt idx="9">
                  <c:v>1.58</c:v>
                </c:pt>
              </c:numCache>
            </c:numRef>
          </c:val>
          <c:extLst>
            <c:ext xmlns:c16="http://schemas.microsoft.com/office/drawing/2014/chart" uri="{C3380CC4-5D6E-409C-BE32-E72D297353CC}">
              <c16:uniqueId val="{00000007-D736-47BD-A227-E096B274B1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5.23</c:v>
                </c:pt>
                <c:pt idx="2">
                  <c:v>#N/A</c:v>
                </c:pt>
                <c:pt idx="3">
                  <c:v>5.59</c:v>
                </c:pt>
                <c:pt idx="4">
                  <c:v>#N/A</c:v>
                </c:pt>
                <c:pt idx="5">
                  <c:v>6.48</c:v>
                </c:pt>
                <c:pt idx="6">
                  <c:v>#N/A</c:v>
                </c:pt>
                <c:pt idx="7">
                  <c:v>7.61</c:v>
                </c:pt>
                <c:pt idx="8">
                  <c:v>#N/A</c:v>
                </c:pt>
                <c:pt idx="9">
                  <c:v>7.7</c:v>
                </c:pt>
              </c:numCache>
            </c:numRef>
          </c:val>
          <c:extLst>
            <c:ext xmlns:c16="http://schemas.microsoft.com/office/drawing/2014/chart" uri="{C3380CC4-5D6E-409C-BE32-E72D297353CC}">
              <c16:uniqueId val="{00000008-D736-47BD-A227-E096B274B1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5.34</c:v>
                </c:pt>
                <c:pt idx="2">
                  <c:v>#N/A</c:v>
                </c:pt>
                <c:pt idx="3">
                  <c:v>7.63</c:v>
                </c:pt>
                <c:pt idx="4">
                  <c:v>#N/A</c:v>
                </c:pt>
                <c:pt idx="5">
                  <c:v>9.44</c:v>
                </c:pt>
                <c:pt idx="6">
                  <c:v>#N/A</c:v>
                </c:pt>
                <c:pt idx="7">
                  <c:v>9.1300000000000008</c:v>
                </c:pt>
                <c:pt idx="8">
                  <c:v>#N/A</c:v>
                </c:pt>
                <c:pt idx="9">
                  <c:v>11.75</c:v>
                </c:pt>
              </c:numCache>
            </c:numRef>
          </c:val>
          <c:extLst>
            <c:ext xmlns:c16="http://schemas.microsoft.com/office/drawing/2014/chart" uri="{C3380CC4-5D6E-409C-BE32-E72D297353CC}">
              <c16:uniqueId val="{00000009-D736-47BD-A227-E096B274B1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1156</c:v>
                </c:pt>
                <c:pt idx="5">
                  <c:v>1141</c:v>
                </c:pt>
                <c:pt idx="8">
                  <c:v>1150</c:v>
                </c:pt>
                <c:pt idx="11">
                  <c:v>1168</c:v>
                </c:pt>
                <c:pt idx="14">
                  <c:v>1184</c:v>
                </c:pt>
              </c:numCache>
            </c:numRef>
          </c:val>
          <c:extLst>
            <c:ext xmlns:c16="http://schemas.microsoft.com/office/drawing/2014/chart" uri="{C3380CC4-5D6E-409C-BE32-E72D297353CC}">
              <c16:uniqueId val="{00000000-E1AD-4BA7-8A70-2B7E6329A8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AD-4BA7-8A70-2B7E6329A8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108</c:v>
                </c:pt>
                <c:pt idx="3">
                  <c:v>101</c:v>
                </c:pt>
                <c:pt idx="6">
                  <c:v>99</c:v>
                </c:pt>
                <c:pt idx="9">
                  <c:v>99</c:v>
                </c:pt>
                <c:pt idx="12">
                  <c:v>47</c:v>
                </c:pt>
              </c:numCache>
            </c:numRef>
          </c:val>
          <c:extLst>
            <c:ext xmlns:c16="http://schemas.microsoft.com/office/drawing/2014/chart" uri="{C3380CC4-5D6E-409C-BE32-E72D297353CC}">
              <c16:uniqueId val="{00000002-E1AD-4BA7-8A70-2B7E6329A8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2</c:v>
                </c:pt>
                <c:pt idx="6">
                  <c:v>4</c:v>
                </c:pt>
                <c:pt idx="9">
                  <c:v>10</c:v>
                </c:pt>
                <c:pt idx="12">
                  <c:v>46</c:v>
                </c:pt>
              </c:numCache>
            </c:numRef>
          </c:val>
          <c:extLst>
            <c:ext xmlns:c16="http://schemas.microsoft.com/office/drawing/2014/chart" uri="{C3380CC4-5D6E-409C-BE32-E72D297353CC}">
              <c16:uniqueId val="{00000003-E1AD-4BA7-8A70-2B7E6329A8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272</c:v>
                </c:pt>
                <c:pt idx="3">
                  <c:v>261</c:v>
                </c:pt>
                <c:pt idx="6">
                  <c:v>243</c:v>
                </c:pt>
                <c:pt idx="9">
                  <c:v>298</c:v>
                </c:pt>
                <c:pt idx="12">
                  <c:v>305</c:v>
                </c:pt>
              </c:numCache>
            </c:numRef>
          </c:val>
          <c:extLst>
            <c:ext xmlns:c16="http://schemas.microsoft.com/office/drawing/2014/chart" uri="{C3380CC4-5D6E-409C-BE32-E72D297353CC}">
              <c16:uniqueId val="{00000004-E1AD-4BA7-8A70-2B7E6329A8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AD-4BA7-8A70-2B7E6329A8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AD-4BA7-8A70-2B7E6329A8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1521</c:v>
                </c:pt>
                <c:pt idx="3">
                  <c:v>1259</c:v>
                </c:pt>
                <c:pt idx="6">
                  <c:v>1292</c:v>
                </c:pt>
                <c:pt idx="9">
                  <c:v>1201</c:v>
                </c:pt>
                <c:pt idx="12">
                  <c:v>1314</c:v>
                </c:pt>
              </c:numCache>
            </c:numRef>
          </c:val>
          <c:extLst>
            <c:ext xmlns:c16="http://schemas.microsoft.com/office/drawing/2014/chart" uri="{C3380CC4-5D6E-409C-BE32-E72D297353CC}">
              <c16:uniqueId val="{00000007-E1AD-4BA7-8A70-2B7E6329A8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746</c:v>
                </c:pt>
                <c:pt idx="2">
                  <c:v>#N/A</c:v>
                </c:pt>
                <c:pt idx="3">
                  <c:v>#N/A</c:v>
                </c:pt>
                <c:pt idx="4">
                  <c:v>482</c:v>
                </c:pt>
                <c:pt idx="5">
                  <c:v>#N/A</c:v>
                </c:pt>
                <c:pt idx="6">
                  <c:v>#N/A</c:v>
                </c:pt>
                <c:pt idx="7">
                  <c:v>488</c:v>
                </c:pt>
                <c:pt idx="8">
                  <c:v>#N/A</c:v>
                </c:pt>
                <c:pt idx="9">
                  <c:v>#N/A</c:v>
                </c:pt>
                <c:pt idx="10">
                  <c:v>440</c:v>
                </c:pt>
                <c:pt idx="11">
                  <c:v>#N/A</c:v>
                </c:pt>
                <c:pt idx="12">
                  <c:v>#N/A</c:v>
                </c:pt>
                <c:pt idx="13">
                  <c:v>528</c:v>
                </c:pt>
                <c:pt idx="14">
                  <c:v>#N/A</c:v>
                </c:pt>
              </c:numCache>
            </c:numRef>
          </c:val>
          <c:smooth val="0"/>
          <c:extLst>
            <c:ext xmlns:c16="http://schemas.microsoft.com/office/drawing/2014/chart" uri="{C3380CC4-5D6E-409C-BE32-E72D297353CC}">
              <c16:uniqueId val="{00000008-E1AD-4BA7-8A70-2B7E6329A8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12271</c:v>
                </c:pt>
                <c:pt idx="5">
                  <c:v>12119</c:v>
                </c:pt>
                <c:pt idx="8">
                  <c:v>12178</c:v>
                </c:pt>
                <c:pt idx="11">
                  <c:v>11985</c:v>
                </c:pt>
                <c:pt idx="14">
                  <c:v>11885</c:v>
                </c:pt>
              </c:numCache>
            </c:numRef>
          </c:val>
          <c:extLst>
            <c:ext xmlns:c16="http://schemas.microsoft.com/office/drawing/2014/chart" uri="{C3380CC4-5D6E-409C-BE32-E72D297353CC}">
              <c16:uniqueId val="{00000000-867A-4314-BE50-056F25A2BF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2306</c:v>
                </c:pt>
                <c:pt idx="5">
                  <c:v>2429</c:v>
                </c:pt>
                <c:pt idx="8">
                  <c:v>3061</c:v>
                </c:pt>
                <c:pt idx="11">
                  <c:v>2994</c:v>
                </c:pt>
                <c:pt idx="14">
                  <c:v>2988</c:v>
                </c:pt>
              </c:numCache>
            </c:numRef>
          </c:val>
          <c:extLst>
            <c:ext xmlns:c16="http://schemas.microsoft.com/office/drawing/2014/chart" uri="{C3380CC4-5D6E-409C-BE32-E72D297353CC}">
              <c16:uniqueId val="{00000001-867A-4314-BE50-056F25A2BF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3065</c:v>
                </c:pt>
                <c:pt idx="5">
                  <c:v>2903</c:v>
                </c:pt>
                <c:pt idx="8">
                  <c:v>3190</c:v>
                </c:pt>
                <c:pt idx="11">
                  <c:v>4078</c:v>
                </c:pt>
                <c:pt idx="14">
                  <c:v>4526</c:v>
                </c:pt>
              </c:numCache>
            </c:numRef>
          </c:val>
          <c:extLst>
            <c:ext xmlns:c16="http://schemas.microsoft.com/office/drawing/2014/chart" uri="{C3380CC4-5D6E-409C-BE32-E72D297353CC}">
              <c16:uniqueId val="{00000002-867A-4314-BE50-056F25A2BF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7A-4314-BE50-056F25A2BF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7A-4314-BE50-056F25A2BF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7A-4314-BE50-056F25A2BF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2630</c:v>
                </c:pt>
                <c:pt idx="3">
                  <c:v>2574</c:v>
                </c:pt>
                <c:pt idx="6">
                  <c:v>2398</c:v>
                </c:pt>
                <c:pt idx="9">
                  <c:v>2305</c:v>
                </c:pt>
                <c:pt idx="12">
                  <c:v>2258</c:v>
                </c:pt>
              </c:numCache>
            </c:numRef>
          </c:val>
          <c:extLst>
            <c:ext xmlns:c16="http://schemas.microsoft.com/office/drawing/2014/chart" uri="{C3380CC4-5D6E-409C-BE32-E72D297353CC}">
              <c16:uniqueId val="{00000006-867A-4314-BE50-056F25A2BF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546</c:v>
                </c:pt>
                <c:pt idx="3">
                  <c:v>1018</c:v>
                </c:pt>
                <c:pt idx="6">
                  <c:v>1271</c:v>
                </c:pt>
                <c:pt idx="9">
                  <c:v>1303</c:v>
                </c:pt>
                <c:pt idx="12">
                  <c:v>1265</c:v>
                </c:pt>
              </c:numCache>
            </c:numRef>
          </c:val>
          <c:extLst>
            <c:ext xmlns:c16="http://schemas.microsoft.com/office/drawing/2014/chart" uri="{C3380CC4-5D6E-409C-BE32-E72D297353CC}">
              <c16:uniqueId val="{00000007-867A-4314-BE50-056F25A2BF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3761</c:v>
                </c:pt>
                <c:pt idx="3">
                  <c:v>3767</c:v>
                </c:pt>
                <c:pt idx="6">
                  <c:v>3719</c:v>
                </c:pt>
                <c:pt idx="9">
                  <c:v>3751</c:v>
                </c:pt>
                <c:pt idx="12">
                  <c:v>4000</c:v>
                </c:pt>
              </c:numCache>
            </c:numRef>
          </c:val>
          <c:extLst>
            <c:ext xmlns:c16="http://schemas.microsoft.com/office/drawing/2014/chart" uri="{C3380CC4-5D6E-409C-BE32-E72D297353CC}">
              <c16:uniqueId val="{00000008-867A-4314-BE50-056F25A2BF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936</c:v>
                </c:pt>
                <c:pt idx="3">
                  <c:v>733</c:v>
                </c:pt>
                <c:pt idx="6">
                  <c:v>568</c:v>
                </c:pt>
                <c:pt idx="9">
                  <c:v>357</c:v>
                </c:pt>
                <c:pt idx="12">
                  <c:v>281</c:v>
                </c:pt>
              </c:numCache>
            </c:numRef>
          </c:val>
          <c:extLst>
            <c:ext xmlns:c16="http://schemas.microsoft.com/office/drawing/2014/chart" uri="{C3380CC4-5D6E-409C-BE32-E72D297353CC}">
              <c16:uniqueId val="{00000009-867A-4314-BE50-056F25A2BF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17494</c:v>
                </c:pt>
                <c:pt idx="3">
                  <c:v>18748</c:v>
                </c:pt>
                <c:pt idx="6">
                  <c:v>17609</c:v>
                </c:pt>
                <c:pt idx="9">
                  <c:v>17217</c:v>
                </c:pt>
                <c:pt idx="12">
                  <c:v>16426</c:v>
                </c:pt>
              </c:numCache>
            </c:numRef>
          </c:val>
          <c:extLst>
            <c:ext xmlns:c16="http://schemas.microsoft.com/office/drawing/2014/chart" uri="{C3380CC4-5D6E-409C-BE32-E72D297353CC}">
              <c16:uniqueId val="{0000000A-867A-4314-BE50-056F25A2BF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7726</c:v>
                </c:pt>
                <c:pt idx="2">
                  <c:v>#N/A</c:v>
                </c:pt>
                <c:pt idx="3">
                  <c:v>#N/A</c:v>
                </c:pt>
                <c:pt idx="4">
                  <c:v>9389</c:v>
                </c:pt>
                <c:pt idx="5">
                  <c:v>#N/A</c:v>
                </c:pt>
                <c:pt idx="6">
                  <c:v>#N/A</c:v>
                </c:pt>
                <c:pt idx="7">
                  <c:v>7135</c:v>
                </c:pt>
                <c:pt idx="8">
                  <c:v>#N/A</c:v>
                </c:pt>
                <c:pt idx="9">
                  <c:v>#N/A</c:v>
                </c:pt>
                <c:pt idx="10">
                  <c:v>5876</c:v>
                </c:pt>
                <c:pt idx="11">
                  <c:v>#N/A</c:v>
                </c:pt>
                <c:pt idx="12">
                  <c:v>#N/A</c:v>
                </c:pt>
                <c:pt idx="13">
                  <c:v>4832</c:v>
                </c:pt>
                <c:pt idx="14">
                  <c:v>#N/A</c:v>
                </c:pt>
              </c:numCache>
            </c:numRef>
          </c:val>
          <c:smooth val="0"/>
          <c:extLst>
            <c:ext xmlns:c16="http://schemas.microsoft.com/office/drawing/2014/chart" uri="{C3380CC4-5D6E-409C-BE32-E72D297353CC}">
              <c16:uniqueId val="{0000000B-867A-4314-BE50-056F25A2BF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1092</c:v>
                </c:pt>
                <c:pt idx="1">
                  <c:v>1462</c:v>
                </c:pt>
                <c:pt idx="2">
                  <c:v>1555</c:v>
                </c:pt>
              </c:numCache>
            </c:numRef>
          </c:val>
          <c:extLst>
            <c:ext xmlns:c16="http://schemas.microsoft.com/office/drawing/2014/chart" uri="{C3380CC4-5D6E-409C-BE32-E72D297353CC}">
              <c16:uniqueId val="{00000000-237B-4FB2-90A2-944EBC9E9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126</c:v>
                </c:pt>
                <c:pt idx="1">
                  <c:v>370</c:v>
                </c:pt>
                <c:pt idx="2">
                  <c:v>392</c:v>
                </c:pt>
              </c:numCache>
            </c:numRef>
          </c:val>
          <c:extLst>
            <c:ext xmlns:c16="http://schemas.microsoft.com/office/drawing/2014/chart" uri="{C3380CC4-5D6E-409C-BE32-E72D297353CC}">
              <c16:uniqueId val="{00000001-237B-4FB2-90A2-944EBC9E9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601</c:v>
                </c:pt>
                <c:pt idx="1">
                  <c:v>751</c:v>
                </c:pt>
                <c:pt idx="2">
                  <c:v>1129</c:v>
                </c:pt>
              </c:numCache>
            </c:numRef>
          </c:val>
          <c:extLst>
            <c:ext xmlns:c16="http://schemas.microsoft.com/office/drawing/2014/chart" uri="{C3380CC4-5D6E-409C-BE32-E72D297353CC}">
              <c16:uniqueId val="{00000002-237B-4FB2-90A2-944EBC9E92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％であり、前年度と比較して</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ポイントの増となった。令和元年度の比率は、平成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年度～令和元年度の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ヵ年平均で比率が算定され、令和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年度の比率は平成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ヵ年平均で比率が算定される。平成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年度の（単年度）の比率が</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％であったのに対し、令和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年度（単年度）の比率が</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％であったため、</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ヵ年平均をとった場合の比率が</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年度を比較した場合、庁舎耐震化工事に係る元利償還金が</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百万円増加しているが、令和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年度以降に庁舎耐震化工事に係る元金償還が本格化するため、今後、実質公債費比率は一定程度上昇することが見込まれている。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剰余金等を活用した基金への積立てにより充当可能基金が増加（＋</a:t>
          </a:r>
          <a:r>
            <a:rPr kumimoji="1" lang="en-US" altLang="ja-JP" sz="1400">
              <a:latin typeface="ＭＳ ゴシック" pitchFamily="49" charset="-128"/>
              <a:ea typeface="ＭＳ ゴシック" pitchFamily="49" charset="-128"/>
            </a:rPr>
            <a:t>447</a:t>
          </a:r>
          <a:r>
            <a:rPr kumimoji="1" lang="ja-JP" altLang="en-US" sz="1400">
              <a:latin typeface="ＭＳ ゴシック" pitchFamily="49" charset="-128"/>
              <a:ea typeface="ＭＳ ゴシック" pitchFamily="49" charset="-128"/>
            </a:rPr>
            <a:t>百万円）したことや、繰上償還の実施等により地方債残高が減少（▲</a:t>
          </a:r>
          <a:r>
            <a:rPr kumimoji="1" lang="en-US" altLang="ja-JP" sz="1400">
              <a:latin typeface="ＭＳ ゴシック" pitchFamily="49" charset="-128"/>
              <a:ea typeface="ＭＳ ゴシック" pitchFamily="49" charset="-128"/>
            </a:rPr>
            <a:t>791</a:t>
          </a:r>
          <a:r>
            <a:rPr kumimoji="1" lang="ja-JP" altLang="en-US" sz="1400">
              <a:latin typeface="ＭＳ ゴシック" pitchFamily="49" charset="-128"/>
              <a:ea typeface="ＭＳ ゴシック" pitchFamily="49" charset="-128"/>
            </a:rPr>
            <a:t>百万円）したことにより、将来負担比率の分子は前年度との比較で▲</a:t>
          </a:r>
          <a:r>
            <a:rPr kumimoji="1" lang="en-US" altLang="ja-JP" sz="1400">
              <a:latin typeface="ＭＳ ゴシック" pitchFamily="49" charset="-128"/>
              <a:ea typeface="ＭＳ ゴシック" pitchFamily="49" charset="-128"/>
            </a:rPr>
            <a:t>1,044</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剰余金等を活用した財政調整基金や減債基金への積立て、決算状況を踏まえた公共施設等保全整備基金への積立てなどにより、前年度と比較して全体で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今後も各基金の使途に応じた取崩しを行うが、財政調整基金については安定した財政基盤を確立するとともに、災害等に対応できるよう、標準財政規模の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ふるさと納税基金：ふるさと納税制度により、本市を応援するため寄せられた寄附金を活用して魅力あるまちづくりを推進する。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公共施設等保全整備基金：公共施設等の長寿命化に関する事業の推進及び計画的な更新等を図る。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新型コロナウイルス感染症対策金融支援基金：感染症の影響で経営に支障をきたしている中小企業者に対し、利子等を補給する。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企業立地促進基金：企業立地を促進し、産業の振興を図る。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長寿社会福祉基金：福祉計画事業の推進を図る。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ふるさと水と土保全対策基金：農村地域の活性化を図る。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ふるさと文化基金：文化振興事業の推進を図る。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公共施設等保全整備基金：一般財源から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新型コロナウイルス感染症対策金融支援基金：国の交付金を活用し、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ふるさと納税基金：今後の魅力あるまちづくりを推進する際に活用する。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公共施設等保全整備基金：元クリーンセンターの解体や施設の長寿命化等に活用する。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新型コロナウイルス感染症対策金融支援基金：中小企業者に対する利子等の補給に活用する。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年度末残高は令和元年度末残高との比較で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安定した財政基盤を確立するとともに、災害等に対応できるよう、標準財政規模の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百万円を積立て、歳出予算から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年度末残高は令和元年度末残高との比較で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各年度の決算状況を見ながら、その年度に予定している繰上償還相当額を積み立てる。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年度は類似団体内平均値との比較で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行財政改革の取組を継続しながら、本市の最重要課題である人口減少対策等に継続的に取組むことができるよう、市税などの自主財源の確保に努め、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ポイント上回った。主な要因としては、人件費の割合が高い傾向にあることや、庁舎・学校等の公共施設の耐震改修事業に係る元金償還の本格化、特別会計への繰出金が増加傾向にあることが挙げられる。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みとしては、人口減少による市税・普通交付税などの一般財源の減少が見込まれる一方、山形広域環境事務組合への負担金や公債費などの義務的経費については高止まりが見込まれるため、改善が進みにくいことが予測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60</xdr:row>
      <xdr:rowOff>166733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9168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166733</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537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537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66766</xdr:rowOff>
    </xdr:from>
    <xdr:to>
      <xdr:col>11</xdr:col>
      <xdr:colOff>31750</xdr:colOff>
      <xdr:row>61</xdr:row>
      <xdr:rowOff>29754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537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25961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115933</xdr:rowOff>
    </xdr:from>
    <xdr:to>
      <xdr:col>19</xdr:col>
      <xdr:colOff>184150</xdr:colOff>
      <xdr:row>61</xdr:row>
      <xdr:rowOff>46083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30860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65331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年度は、ふるさと納税の返礼品等に係る経費や学校給食費の公会計化による賄材料費などの物件費が増加したことに加え、人口減少が進んだことにより、前年度から</a:t>
          </a:r>
          <a:r>
            <a:rPr kumimoji="1" lang="en-US" altLang="ja-JP" sz="1300">
              <a:latin typeface="ＭＳ Ｐゴシック" panose="020B0600070205080204" pitchFamily="50" charset="-128"/>
              <a:ea typeface="ＭＳ Ｐゴシック" panose="020B0600070205080204" pitchFamily="50" charset="-128"/>
            </a:rPr>
            <a:t>29,282</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5,127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今後も人件費、物件費等の抑制に努め、健全性を確保していく。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63094</xdr:rowOff>
    </xdr:from>
    <xdr:to>
      <xdr:col>23</xdr:col>
      <xdr:colOff>133350</xdr:colOff>
      <xdr:row>83</xdr:row>
      <xdr:rowOff>133750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93444"/>
          <a:ext cx="8382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44458</xdr:rowOff>
    </xdr:from>
    <xdr:to>
      <xdr:col>19</xdr:col>
      <xdr:colOff>133350</xdr:colOff>
      <xdr:row>83</xdr:row>
      <xdr:rowOff>63094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4808"/>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44458</xdr:rowOff>
    </xdr:from>
    <xdr:to>
      <xdr:col>15</xdr:col>
      <xdr:colOff>82550</xdr:colOff>
      <xdr:row>83</xdr:row>
      <xdr:rowOff>55471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74808"/>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54721</xdr:rowOff>
    </xdr:from>
    <xdr:to>
      <xdr:col>11</xdr:col>
      <xdr:colOff>31750</xdr:colOff>
      <xdr:row>83</xdr:row>
      <xdr:rowOff>55471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8507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82950</xdr:rowOff>
    </xdr:from>
    <xdr:to>
      <xdr:col>23</xdr:col>
      <xdr:colOff>184150</xdr:colOff>
      <xdr:row>84</xdr:row>
      <xdr:rowOff>13100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55027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8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12294</xdr:rowOff>
    </xdr:from>
    <xdr:to>
      <xdr:col>19</xdr:col>
      <xdr:colOff>184150</xdr:colOff>
      <xdr:row>83</xdr:row>
      <xdr:rowOff>113894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124071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165108</xdr:rowOff>
    </xdr:from>
    <xdr:to>
      <xdr:col>15</xdr:col>
      <xdr:colOff>133350</xdr:colOff>
      <xdr:row>83</xdr:row>
      <xdr:rowOff>95258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105435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9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4671</xdr:rowOff>
    </xdr:from>
    <xdr:to>
      <xdr:col>11</xdr:col>
      <xdr:colOff>82550</xdr:colOff>
      <xdr:row>83</xdr:row>
      <xdr:rowOff>106271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116448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0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3921</xdr:rowOff>
    </xdr:from>
    <xdr:to>
      <xdr:col>7</xdr:col>
      <xdr:colOff>31750</xdr:colOff>
      <xdr:row>83</xdr:row>
      <xdr:rowOff>105521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90298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年度のラスパイレス指数は、前年度との比較で</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ポイント改善し、</a:t>
          </a:r>
          <a:r>
            <a:rPr kumimoji="1" lang="en-US" altLang="ja-JP" sz="1300" baseline="0">
              <a:latin typeface="ＭＳ Ｐゴシック" panose="020B0600070205080204" pitchFamily="50" charset="-128"/>
              <a:ea typeface="ＭＳ Ｐゴシック" panose="020B0600070205080204" pitchFamily="50" charset="-128"/>
            </a:rPr>
            <a:t>97.8</a:t>
          </a:r>
          <a:r>
            <a:rPr kumimoji="1" lang="ja-JP" altLang="en-US" sz="1300" baseline="0">
              <a:latin typeface="ＭＳ Ｐゴシック" panose="020B0600070205080204" pitchFamily="50" charset="-128"/>
              <a:ea typeface="ＭＳ Ｐゴシック" panose="020B0600070205080204" pitchFamily="50" charset="-128"/>
            </a:rPr>
            <a:t>ポイントとなった。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本市では平成</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年度まで、一般職員給料の</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％独自カットを実施し、類似団体内平均値との比較では大きな差が生じていたが、平成</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年度以降は概ね類似団体と同水準となっている。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135164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394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6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55638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1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年度は、前年度との比較で</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人の減となり、類似団体内平均値との比較では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今後も定員適正化計画を基に、効率的な人員の配置に努め、更なる定員の適正化に努める。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97306</xdr:rowOff>
    </xdr:from>
    <xdr:to>
      <xdr:col>81</xdr:col>
      <xdr:colOff>44450</xdr:colOff>
      <xdr:row>62</xdr:row>
      <xdr:rowOff>107648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72720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107648</xdr:rowOff>
    </xdr:from>
    <xdr:to>
      <xdr:col>77</xdr:col>
      <xdr:colOff>44450</xdr:colOff>
      <xdr:row>62</xdr:row>
      <xdr:rowOff>108796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73754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108796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1571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57090</xdr:rowOff>
    </xdr:from>
    <xdr:to>
      <xdr:col>68</xdr:col>
      <xdr:colOff>152400</xdr:colOff>
      <xdr:row>62</xdr:row>
      <xdr:rowOff>85816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8699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46506</xdr:rowOff>
    </xdr:from>
    <xdr:to>
      <xdr:col>81</xdr:col>
      <xdr:colOff>95250</xdr:colOff>
      <xdr:row>62</xdr:row>
      <xdr:rowOff>148106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63033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56848</xdr:rowOff>
    </xdr:from>
    <xdr:to>
      <xdr:col>77</xdr:col>
      <xdr:colOff>95250</xdr:colOff>
      <xdr:row>62</xdr:row>
      <xdr:rowOff>158448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168625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5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6290</xdr:rowOff>
    </xdr:from>
    <xdr:to>
      <xdr:col>64</xdr:col>
      <xdr:colOff>152400</xdr:colOff>
      <xdr:row>62</xdr:row>
      <xdr:rowOff>107890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118067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年度は、庁舎耐震化工事に係る元利償還金が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百万円増加したことなどにより、前年度との比較で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年度以降、庁舎耐震化工事に係る元金償還が本格化するため、計画的な繰上償還の実施などを通して、公債費負担の抑制に努める。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37</xdr:row>
      <xdr:rowOff>1905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1539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1905</xdr:rowOff>
    </xdr:from>
    <xdr:to>
      <xdr:col>72</xdr:col>
      <xdr:colOff>203200</xdr:colOff>
      <xdr:row>37</xdr:row>
      <xdr:rowOff>17992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4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36089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122555</xdr:rowOff>
    </xdr:from>
    <xdr:to>
      <xdr:col>73</xdr:col>
      <xdr:colOff>44450</xdr:colOff>
      <xdr:row>37</xdr:row>
      <xdr:rowOff>52705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62882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剰余金等を活用した基金への積立てにより充当可能基金が増加（＋</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百万円）したことや、繰上償還の実施等により地方債残高が減少（▲</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百万円）したことにより、前年度との比較で</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67564</xdr:rowOff>
    </xdr:from>
    <xdr:to>
      <xdr:col>81</xdr:col>
      <xdr:colOff>44450</xdr:colOff>
      <xdr:row>15</xdr:row>
      <xdr:rowOff>137943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39314"/>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137943</xdr:rowOff>
    </xdr:from>
    <xdr:to>
      <xdr:col>77</xdr:col>
      <xdr:colOff>44450</xdr:colOff>
      <xdr:row>16</xdr:row>
      <xdr:rowOff>40894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09693"/>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40894</xdr:rowOff>
    </xdr:from>
    <xdr:to>
      <xdr:col>72</xdr:col>
      <xdr:colOff>203200</xdr:colOff>
      <xdr:row>17</xdr:row>
      <xdr:rowOff>148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8409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17</xdr:row>
      <xdr:rowOff>148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15061"/>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16764</xdr:rowOff>
    </xdr:from>
    <xdr:to>
      <xdr:col>81</xdr:col>
      <xdr:colOff>95250</xdr:colOff>
      <xdr:row>15</xdr:row>
      <xdr:rowOff>118364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160291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87143</xdr:rowOff>
    </xdr:from>
    <xdr:to>
      <xdr:col>77</xdr:col>
      <xdr:colOff>95250</xdr:colOff>
      <xdr:row>16</xdr:row>
      <xdr:rowOff>17293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2070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45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120798</xdr:rowOff>
    </xdr:from>
    <xdr:to>
      <xdr:col>68</xdr:col>
      <xdr:colOff>203200</xdr:colOff>
      <xdr:row>17</xdr:row>
      <xdr:rowOff>50948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35725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21061</xdr:rowOff>
    </xdr:from>
    <xdr:to>
      <xdr:col>64</xdr:col>
      <xdr:colOff>152400</xdr:colOff>
      <xdr:row>16</xdr:row>
      <xdr:rowOff>122661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107438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類似団体との比較では比率が高い状態が続いているが、広域の事務組合等によらず、市単独で消防組織を有していることが主な要因である。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94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年度の物件費に係る経常収支比率は、学校給食費の公会計化により、賄材料費が皆増（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百万円）したことなどにより歳出が増加したものの、前年度と比較して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89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8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4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年度の扶助費に係る経常収支比率は、児童扶養手当の減などにより前年度と比較して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高齢化率が高いことから、今後、高齢者福祉費等の増加に伴う比率の上昇が見込まれている。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年度のその他の経費に係る経常収支比率は、下水道事業会計の法適化に伴う繰出金の皆減（▲</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百万円）などにより、前年度との比較で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類似団体内平均値との比較では高い傾向が続いているが、介護保険特別会計などへの繰出金が増加していることなどが主な要因である。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415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77470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年度の補助費等に係る経常収支比率は、下水道事業会計の法適化に伴い、同会計に対する負担金が皆増（</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百万円）したことなどにより、前年度との比較で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ポイント下回ったが、市単独で消防組織を有することなどから、一部事務組合への負担金が類似団体と比較して少ないことが、比率が低い要因である。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791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年度の公債費に係る経常収支比率は、償還元金の増などにより、前年度との比較では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今後、庁舎耐震化工事に係る元金償還の本格化などにより、公債費が高い水準が続くことが見込まれていることから、引き続き事業の選択と集中に努める。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117475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914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130810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91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130810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0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06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66675</xdr:rowOff>
    </xdr:from>
    <xdr:to>
      <xdr:col>24</xdr:col>
      <xdr:colOff>76200</xdr:colOff>
      <xdr:row>74</xdr:row>
      <xdr:rowOff>168275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146702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80010</xdr:rowOff>
    </xdr:from>
    <xdr:to>
      <xdr:col>15</xdr:col>
      <xdr:colOff>149225</xdr:colOff>
      <xdr:row>75</xdr:row>
      <xdr:rowOff>10160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20337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年度の公債費以外に係る経常収支比率は、公債費以外の経常的な歳出の増（対前年度＋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百万円）を上回る経常一般財源の増（対前年度＋</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百万円）などにより、前年度との比較で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ポイント上回った。</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99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543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155335</xdr:rowOff>
    </xdr:from>
    <xdr:to>
      <xdr:col>29</xdr:col>
      <xdr:colOff>127000</xdr:colOff>
      <xdr:row>18</xdr:row>
      <xdr:rowOff>161497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9060"/>
          <a:ext cx="647700" cy="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161497</xdr:rowOff>
    </xdr:from>
    <xdr:to>
      <xdr:col>26</xdr:col>
      <xdr:colOff>50800</xdr:colOff>
      <xdr:row>19</xdr:row>
      <xdr:rowOff>17435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5222"/>
          <a:ext cx="698500" cy="27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17435</xdr:rowOff>
    </xdr:from>
    <xdr:to>
      <xdr:col>22</xdr:col>
      <xdr:colOff>114300</xdr:colOff>
      <xdr:row>19</xdr:row>
      <xdr:rowOff>38695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2610"/>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38695</xdr:rowOff>
    </xdr:from>
    <xdr:to>
      <xdr:col>18</xdr:col>
      <xdr:colOff>177800</xdr:colOff>
      <xdr:row>19</xdr:row>
      <xdr:rowOff>75543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43870"/>
          <a:ext cx="698500" cy="3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104535</xdr:rowOff>
    </xdr:from>
    <xdr:to>
      <xdr:col>29</xdr:col>
      <xdr:colOff>177800</xdr:colOff>
      <xdr:row>19</xdr:row>
      <xdr:rowOff>34685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76612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110697</xdr:rowOff>
    </xdr:from>
    <xdr:to>
      <xdr:col>26</xdr:col>
      <xdr:colOff>101600</xdr:colOff>
      <xdr:row>19</xdr:row>
      <xdr:rowOff>40847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25624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138085</xdr:rowOff>
    </xdr:from>
    <xdr:to>
      <xdr:col>22</xdr:col>
      <xdr:colOff>165100</xdr:colOff>
      <xdr:row>19</xdr:row>
      <xdr:rowOff>68235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53012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159345</xdr:rowOff>
    </xdr:from>
    <xdr:to>
      <xdr:col>19</xdr:col>
      <xdr:colOff>38100</xdr:colOff>
      <xdr:row>19</xdr:row>
      <xdr:rowOff>89495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74272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24743</xdr:rowOff>
    </xdr:from>
    <xdr:to>
      <xdr:col>15</xdr:col>
      <xdr:colOff>101600</xdr:colOff>
      <xdr:row>19</xdr:row>
      <xdr:rowOff>126343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111120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20731</xdr:rowOff>
    </xdr:from>
    <xdr:to>
      <xdr:col>29</xdr:col>
      <xdr:colOff>127000</xdr:colOff>
      <xdr:row>38</xdr:row>
      <xdr:rowOff>32954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88331"/>
          <a:ext cx="6477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27708</xdr:rowOff>
    </xdr:from>
    <xdr:to>
      <xdr:col>26</xdr:col>
      <xdr:colOff>50800</xdr:colOff>
      <xdr:row>38</xdr:row>
      <xdr:rowOff>32954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5308"/>
          <a:ext cx="6985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27708</xdr:rowOff>
    </xdr:from>
    <xdr:to>
      <xdr:col>22</xdr:col>
      <xdr:colOff>114300</xdr:colOff>
      <xdr:row>38</xdr:row>
      <xdr:rowOff>29399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5308"/>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341305</xdr:rowOff>
    </xdr:from>
    <xdr:to>
      <xdr:col>18</xdr:col>
      <xdr:colOff>177800</xdr:colOff>
      <xdr:row>38</xdr:row>
      <xdr:rowOff>29399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66005"/>
          <a:ext cx="698500" cy="3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312831</xdr:rowOff>
    </xdr:from>
    <xdr:to>
      <xdr:col>29</xdr:col>
      <xdr:colOff>177800</xdr:colOff>
      <xdr:row>38</xdr:row>
      <xdr:rowOff>71531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284908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325054</xdr:rowOff>
    </xdr:from>
    <xdr:to>
      <xdr:col>26</xdr:col>
      <xdr:colOff>101600</xdr:colOff>
      <xdr:row>38</xdr:row>
      <xdr:rowOff>83754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68531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319808</xdr:rowOff>
    </xdr:from>
    <xdr:to>
      <xdr:col>22</xdr:col>
      <xdr:colOff>165100</xdr:colOff>
      <xdr:row>38</xdr:row>
      <xdr:rowOff>78508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63285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321499</xdr:rowOff>
    </xdr:from>
    <xdr:to>
      <xdr:col>19</xdr:col>
      <xdr:colOff>38100</xdr:colOff>
      <xdr:row>38</xdr:row>
      <xdr:rowOff>80199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64976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290505</xdr:rowOff>
    </xdr:from>
    <xdr:to>
      <xdr:col>15</xdr:col>
      <xdr:colOff>101600</xdr:colOff>
      <xdr:row>38</xdr:row>
      <xdr:rowOff>49205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33982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81821</xdr:rowOff>
    </xdr:from>
    <xdr:to>
      <xdr:col>24</xdr:col>
      <xdr:colOff>63500</xdr:colOff>
      <xdr:row>35</xdr:row>
      <xdr:rowOff>129380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2571"/>
          <a:ext cx="8382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129380</xdr:rowOff>
    </xdr:from>
    <xdr:to>
      <xdr:col>19</xdr:col>
      <xdr:colOff>177800</xdr:colOff>
      <xdr:row>35</xdr:row>
      <xdr:rowOff>159936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0130"/>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159936</xdr:rowOff>
    </xdr:from>
    <xdr:to>
      <xdr:col>15</xdr:col>
      <xdr:colOff>50800</xdr:colOff>
      <xdr:row>36</xdr:row>
      <xdr:rowOff>6862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0686"/>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6862</xdr:rowOff>
    </xdr:from>
    <xdr:to>
      <xdr:col>10</xdr:col>
      <xdr:colOff>114300</xdr:colOff>
      <xdr:row>36</xdr:row>
      <xdr:rowOff>45876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906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31021</xdr:rowOff>
    </xdr:from>
    <xdr:to>
      <xdr:col>24</xdr:col>
      <xdr:colOff>114300</xdr:colOff>
      <xdr:row>35</xdr:row>
      <xdr:rowOff>132621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78580</xdr:rowOff>
    </xdr:from>
    <xdr:to>
      <xdr:col>20</xdr:col>
      <xdr:colOff>38100</xdr:colOff>
      <xdr:row>36</xdr:row>
      <xdr:rowOff>8730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171307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109136</xdr:rowOff>
    </xdr:from>
    <xdr:to>
      <xdr:col>15</xdr:col>
      <xdr:colOff>101600</xdr:colOff>
      <xdr:row>36</xdr:row>
      <xdr:rowOff>39286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30413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127512</xdr:rowOff>
    </xdr:from>
    <xdr:to>
      <xdr:col>10</xdr:col>
      <xdr:colOff>165100</xdr:colOff>
      <xdr:row>36</xdr:row>
      <xdr:rowOff>57662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166526</xdr:rowOff>
    </xdr:from>
    <xdr:to>
      <xdr:col>6</xdr:col>
      <xdr:colOff>38100</xdr:colOff>
      <xdr:row>36</xdr:row>
      <xdr:rowOff>96676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87803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100351</xdr:rowOff>
    </xdr:from>
    <xdr:to>
      <xdr:col>24</xdr:col>
      <xdr:colOff>63500</xdr:colOff>
      <xdr:row>57</xdr:row>
      <xdr:rowOff>170323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73001"/>
          <a:ext cx="838200" cy="6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170323</xdr:rowOff>
    </xdr:from>
    <xdr:to>
      <xdr:col>19</xdr:col>
      <xdr:colOff>177800</xdr:colOff>
      <xdr:row>58</xdr:row>
      <xdr:rowOff>16534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42973"/>
          <a:ext cx="8890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9254</xdr:rowOff>
    </xdr:from>
    <xdr:to>
      <xdr:col>15</xdr:col>
      <xdr:colOff>50800</xdr:colOff>
      <xdr:row>58</xdr:row>
      <xdr:rowOff>16534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53354"/>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158599</xdr:rowOff>
    </xdr:from>
    <xdr:to>
      <xdr:col>10</xdr:col>
      <xdr:colOff>114300</xdr:colOff>
      <xdr:row>58</xdr:row>
      <xdr:rowOff>9254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31249"/>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49551</xdr:rowOff>
    </xdr:from>
    <xdr:to>
      <xdr:col>24</xdr:col>
      <xdr:colOff>114300</xdr:colOff>
      <xdr:row>57</xdr:row>
      <xdr:rowOff>151151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72428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119523</xdr:rowOff>
    </xdr:from>
    <xdr:to>
      <xdr:col>20</xdr:col>
      <xdr:colOff>38100</xdr:colOff>
      <xdr:row>58</xdr:row>
      <xdr:rowOff>49673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40800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137184</xdr:rowOff>
    </xdr:from>
    <xdr:to>
      <xdr:col>15</xdr:col>
      <xdr:colOff>101600</xdr:colOff>
      <xdr:row>58</xdr:row>
      <xdr:rowOff>67334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58461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129904</xdr:rowOff>
    </xdr:from>
    <xdr:to>
      <xdr:col>10</xdr:col>
      <xdr:colOff>165100</xdr:colOff>
      <xdr:row>58</xdr:row>
      <xdr:rowOff>60054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76581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107799</xdr:rowOff>
    </xdr:from>
    <xdr:to>
      <xdr:col>6</xdr:col>
      <xdr:colOff>38100</xdr:colOff>
      <xdr:row>58</xdr:row>
      <xdr:rowOff>37949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54476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39269</xdr:rowOff>
    </xdr:from>
    <xdr:to>
      <xdr:col>24</xdr:col>
      <xdr:colOff>63500</xdr:colOff>
      <xdr:row>78</xdr:row>
      <xdr:rowOff>106935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12369"/>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98247</xdr:rowOff>
    </xdr:from>
    <xdr:to>
      <xdr:col>19</xdr:col>
      <xdr:colOff>177800</xdr:colOff>
      <xdr:row>78</xdr:row>
      <xdr:rowOff>106935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713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20428</xdr:rowOff>
    </xdr:from>
    <xdr:to>
      <xdr:col>15</xdr:col>
      <xdr:colOff>50800</xdr:colOff>
      <xdr:row>78</xdr:row>
      <xdr:rowOff>98247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93528"/>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20428</xdr:rowOff>
    </xdr:from>
    <xdr:to>
      <xdr:col>10</xdr:col>
      <xdr:colOff>114300</xdr:colOff>
      <xdr:row>78</xdr:row>
      <xdr:rowOff>89960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93528"/>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159919</xdr:rowOff>
    </xdr:from>
    <xdr:to>
      <xdr:col>24</xdr:col>
      <xdr:colOff>114300</xdr:colOff>
      <xdr:row>78</xdr:row>
      <xdr:rowOff>90069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138346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56135</xdr:rowOff>
    </xdr:from>
    <xdr:to>
      <xdr:col>20</xdr:col>
      <xdr:colOff>38100</xdr:colOff>
      <xdr:row>78</xdr:row>
      <xdr:rowOff>157735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148862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47447</xdr:rowOff>
    </xdr:from>
    <xdr:to>
      <xdr:col>15</xdr:col>
      <xdr:colOff>101600</xdr:colOff>
      <xdr:row>78</xdr:row>
      <xdr:rowOff>149047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140174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141078</xdr:rowOff>
    </xdr:from>
    <xdr:to>
      <xdr:col>10</xdr:col>
      <xdr:colOff>165100</xdr:colOff>
      <xdr:row>78</xdr:row>
      <xdr:rowOff>71228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87755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1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39160</xdr:rowOff>
    </xdr:from>
    <xdr:to>
      <xdr:col>6</xdr:col>
      <xdr:colOff>38100</xdr:colOff>
      <xdr:row>78</xdr:row>
      <xdr:rowOff>140760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131887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21259</xdr:rowOff>
    </xdr:from>
    <xdr:to>
      <xdr:col>24</xdr:col>
      <xdr:colOff>63500</xdr:colOff>
      <xdr:row>98</xdr:row>
      <xdr:rowOff>39548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2335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39548</xdr:rowOff>
    </xdr:from>
    <xdr:to>
      <xdr:col>19</xdr:col>
      <xdr:colOff>177800</xdr:colOff>
      <xdr:row>98</xdr:row>
      <xdr:rowOff>80823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41648"/>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77470</xdr:rowOff>
    </xdr:from>
    <xdr:to>
      <xdr:col>15</xdr:col>
      <xdr:colOff>50800</xdr:colOff>
      <xdr:row>98</xdr:row>
      <xdr:rowOff>80823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7957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54254</xdr:rowOff>
    </xdr:from>
    <xdr:to>
      <xdr:col>10</xdr:col>
      <xdr:colOff>114300</xdr:colOff>
      <xdr:row>98</xdr:row>
      <xdr:rowOff>77470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56354"/>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141909</xdr:rowOff>
    </xdr:from>
    <xdr:to>
      <xdr:col>24</xdr:col>
      <xdr:colOff>114300</xdr:colOff>
      <xdr:row>98</xdr:row>
      <xdr:rowOff>72059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120336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160198</xdr:rowOff>
    </xdr:from>
    <xdr:to>
      <xdr:col>20</xdr:col>
      <xdr:colOff>38100</xdr:colOff>
      <xdr:row>98</xdr:row>
      <xdr:rowOff>90348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30023</xdr:rowOff>
    </xdr:from>
    <xdr:to>
      <xdr:col>15</xdr:col>
      <xdr:colOff>101600</xdr:colOff>
      <xdr:row>98</xdr:row>
      <xdr:rowOff>131623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122750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26670</xdr:rowOff>
    </xdr:from>
    <xdr:to>
      <xdr:col>10</xdr:col>
      <xdr:colOff>165100</xdr:colOff>
      <xdr:row>98</xdr:row>
      <xdr:rowOff>128270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119397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3454</xdr:rowOff>
    </xdr:from>
    <xdr:to>
      <xdr:col>6</xdr:col>
      <xdr:colOff>38100</xdr:colOff>
      <xdr:row>98</xdr:row>
      <xdr:rowOff>105054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96181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99725</xdr:rowOff>
    </xdr:from>
    <xdr:to>
      <xdr:col>55</xdr:col>
      <xdr:colOff>0</xdr:colOff>
      <xdr:row>38</xdr:row>
      <xdr:rowOff>159131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71925"/>
          <a:ext cx="838200" cy="4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158782</xdr:rowOff>
    </xdr:from>
    <xdr:to>
      <xdr:col>50</xdr:col>
      <xdr:colOff>114300</xdr:colOff>
      <xdr:row>38</xdr:row>
      <xdr:rowOff>159131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673882"/>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157942</xdr:rowOff>
    </xdr:from>
    <xdr:to>
      <xdr:col>45</xdr:col>
      <xdr:colOff>177800</xdr:colOff>
      <xdr:row>38</xdr:row>
      <xdr:rowOff>158782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73042"/>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154340</xdr:rowOff>
    </xdr:from>
    <xdr:to>
      <xdr:col>41</xdr:col>
      <xdr:colOff>50800</xdr:colOff>
      <xdr:row>38</xdr:row>
      <xdr:rowOff>157942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69440"/>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48925</xdr:rowOff>
    </xdr:from>
    <xdr:to>
      <xdr:col>55</xdr:col>
      <xdr:colOff>50800</xdr:colOff>
      <xdr:row>36</xdr:row>
      <xdr:rowOff>150525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135302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108331</xdr:rowOff>
    </xdr:from>
    <xdr:to>
      <xdr:col>50</xdr:col>
      <xdr:colOff>165100</xdr:colOff>
      <xdr:row>39</xdr:row>
      <xdr:rowOff>38481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29608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107982</xdr:rowOff>
    </xdr:from>
    <xdr:to>
      <xdr:col>46</xdr:col>
      <xdr:colOff>38100</xdr:colOff>
      <xdr:row>39</xdr:row>
      <xdr:rowOff>38132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29259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107142</xdr:rowOff>
    </xdr:from>
    <xdr:to>
      <xdr:col>41</xdr:col>
      <xdr:colOff>101600</xdr:colOff>
      <xdr:row>39</xdr:row>
      <xdr:rowOff>37292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28419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103540</xdr:rowOff>
    </xdr:from>
    <xdr:to>
      <xdr:col>36</xdr:col>
      <xdr:colOff>165100</xdr:colOff>
      <xdr:row>39</xdr:row>
      <xdr:rowOff>33690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24817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81722</xdr:rowOff>
    </xdr:from>
    <xdr:to>
      <xdr:col>55</xdr:col>
      <xdr:colOff>0</xdr:colOff>
      <xdr:row>57</xdr:row>
      <xdr:rowOff>137181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4372"/>
          <a:ext cx="8382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58465</xdr:rowOff>
    </xdr:from>
    <xdr:to>
      <xdr:col>50</xdr:col>
      <xdr:colOff>114300</xdr:colOff>
      <xdr:row>57</xdr:row>
      <xdr:rowOff>81722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31115"/>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5393</xdr:rowOff>
    </xdr:from>
    <xdr:to>
      <xdr:col>45</xdr:col>
      <xdr:colOff>177800</xdr:colOff>
      <xdr:row>57</xdr:row>
      <xdr:rowOff>58465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06593"/>
          <a:ext cx="8890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5393</xdr:rowOff>
    </xdr:from>
    <xdr:to>
      <xdr:col>41</xdr:col>
      <xdr:colOff>50800</xdr:colOff>
      <xdr:row>56</xdr:row>
      <xdr:rowOff>107435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06593"/>
          <a:ext cx="8890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86381</xdr:rowOff>
    </xdr:from>
    <xdr:to>
      <xdr:col>55</xdr:col>
      <xdr:colOff>50800</xdr:colOff>
      <xdr:row>58</xdr:row>
      <xdr:rowOff>16531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30922</xdr:rowOff>
    </xdr:from>
    <xdr:to>
      <xdr:col>50</xdr:col>
      <xdr:colOff>165100</xdr:colOff>
      <xdr:row>57</xdr:row>
      <xdr:rowOff>132522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123649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9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7665</xdr:rowOff>
    </xdr:from>
    <xdr:to>
      <xdr:col>46</xdr:col>
      <xdr:colOff>38100</xdr:colOff>
      <xdr:row>57</xdr:row>
      <xdr:rowOff>109265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100392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126043</xdr:rowOff>
    </xdr:from>
    <xdr:to>
      <xdr:col>41</xdr:col>
      <xdr:colOff>101600</xdr:colOff>
      <xdr:row>56</xdr:row>
      <xdr:rowOff>56193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72720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56635</xdr:rowOff>
    </xdr:from>
    <xdr:to>
      <xdr:col>36</xdr:col>
      <xdr:colOff>165100</xdr:colOff>
      <xdr:row>56</xdr:row>
      <xdr:rowOff>158235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149362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36171</xdr:rowOff>
    </xdr:from>
    <xdr:to>
      <xdr:col>55</xdr:col>
      <xdr:colOff>0</xdr:colOff>
      <xdr:row>78</xdr:row>
      <xdr:rowOff>99704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09271"/>
          <a:ext cx="838200" cy="6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36171</xdr:rowOff>
    </xdr:from>
    <xdr:to>
      <xdr:col>50</xdr:col>
      <xdr:colOff>114300</xdr:colOff>
      <xdr:row>78</xdr:row>
      <xdr:rowOff>60942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09271"/>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45050</xdr:rowOff>
    </xdr:from>
    <xdr:to>
      <xdr:col>45</xdr:col>
      <xdr:colOff>177800</xdr:colOff>
      <xdr:row>78</xdr:row>
      <xdr:rowOff>60942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18150"/>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45050</xdr:rowOff>
    </xdr:from>
    <xdr:to>
      <xdr:col>41</xdr:col>
      <xdr:colOff>50800</xdr:colOff>
      <xdr:row>78</xdr:row>
      <xdr:rowOff>115021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18150"/>
          <a:ext cx="8890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48904</xdr:rowOff>
    </xdr:from>
    <xdr:to>
      <xdr:col>55</xdr:col>
      <xdr:colOff>50800</xdr:colOff>
      <xdr:row>78</xdr:row>
      <xdr:rowOff>150504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135281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156821</xdr:rowOff>
    </xdr:from>
    <xdr:to>
      <xdr:col>50</xdr:col>
      <xdr:colOff>165100</xdr:colOff>
      <xdr:row>78</xdr:row>
      <xdr:rowOff>86971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78098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10142</xdr:rowOff>
    </xdr:from>
    <xdr:to>
      <xdr:col>46</xdr:col>
      <xdr:colOff>38100</xdr:colOff>
      <xdr:row>78</xdr:row>
      <xdr:rowOff>111742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102869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165700</xdr:rowOff>
    </xdr:from>
    <xdr:to>
      <xdr:col>41</xdr:col>
      <xdr:colOff>101600</xdr:colOff>
      <xdr:row>78</xdr:row>
      <xdr:rowOff>95850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86977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64221</xdr:rowOff>
    </xdr:from>
    <xdr:to>
      <xdr:col>36</xdr:col>
      <xdr:colOff>165100</xdr:colOff>
      <xdr:row>78</xdr:row>
      <xdr:rowOff>165821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156948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113802</xdr:rowOff>
    </xdr:from>
    <xdr:to>
      <xdr:col>55</xdr:col>
      <xdr:colOff>0</xdr:colOff>
      <xdr:row>97</xdr:row>
      <xdr:rowOff>148169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44452"/>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3662</xdr:rowOff>
    </xdr:from>
    <xdr:to>
      <xdr:col>50</xdr:col>
      <xdr:colOff>114300</xdr:colOff>
      <xdr:row>97</xdr:row>
      <xdr:rowOff>113802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34312"/>
          <a:ext cx="889000" cy="1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44461</xdr:rowOff>
    </xdr:from>
    <xdr:to>
      <xdr:col>45</xdr:col>
      <xdr:colOff>177800</xdr:colOff>
      <xdr:row>97</xdr:row>
      <xdr:rowOff>3662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160761"/>
          <a:ext cx="889000" cy="4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44461</xdr:rowOff>
    </xdr:from>
    <xdr:to>
      <xdr:col>41</xdr:col>
      <xdr:colOff>50800</xdr:colOff>
      <xdr:row>95</xdr:row>
      <xdr:rowOff>19107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160761"/>
          <a:ext cx="8890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97369</xdr:rowOff>
    </xdr:from>
    <xdr:to>
      <xdr:col>55</xdr:col>
      <xdr:colOff>50800</xdr:colOff>
      <xdr:row>98</xdr:row>
      <xdr:rowOff>27519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75796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63002</xdr:rowOff>
    </xdr:from>
    <xdr:to>
      <xdr:col>50</xdr:col>
      <xdr:colOff>165100</xdr:colOff>
      <xdr:row>97</xdr:row>
      <xdr:rowOff>164602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155729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124312</xdr:rowOff>
    </xdr:from>
    <xdr:to>
      <xdr:col>46</xdr:col>
      <xdr:colOff>38100</xdr:colOff>
      <xdr:row>97</xdr:row>
      <xdr:rowOff>54462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45589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7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165111</xdr:rowOff>
    </xdr:from>
    <xdr:to>
      <xdr:col>41</xdr:col>
      <xdr:colOff>101600</xdr:colOff>
      <xdr:row>94</xdr:row>
      <xdr:rowOff>95261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111788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8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139757</xdr:rowOff>
    </xdr:from>
    <xdr:to>
      <xdr:col>36</xdr:col>
      <xdr:colOff>165100</xdr:colOff>
      <xdr:row>95</xdr:row>
      <xdr:rowOff>69907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86434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153645</xdr:rowOff>
    </xdr:from>
    <xdr:to>
      <xdr:col>85</xdr:col>
      <xdr:colOff>127000</xdr:colOff>
      <xdr:row>39</xdr:row>
      <xdr:rowOff>37909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68745"/>
          <a:ext cx="8382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37909</xdr:rowOff>
    </xdr:from>
    <xdr:to>
      <xdr:col>81</xdr:col>
      <xdr:colOff>50800</xdr:colOff>
      <xdr:row>39</xdr:row>
      <xdr:rowOff>40145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4459"/>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40145</xdr:rowOff>
    </xdr:from>
    <xdr:to>
      <xdr:col>76</xdr:col>
      <xdr:colOff>114300</xdr:colOff>
      <xdr:row>39</xdr:row>
      <xdr:rowOff>43599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669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41605</xdr:rowOff>
    </xdr:from>
    <xdr:to>
      <xdr:col>71</xdr:col>
      <xdr:colOff>177800</xdr:colOff>
      <xdr:row>39</xdr:row>
      <xdr:rowOff>43599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8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102845</xdr:rowOff>
    </xdr:from>
    <xdr:to>
      <xdr:col>85</xdr:col>
      <xdr:colOff>177800</xdr:colOff>
      <xdr:row>39</xdr:row>
      <xdr:rowOff>32995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158559</xdr:rowOff>
    </xdr:from>
    <xdr:to>
      <xdr:col>81</xdr:col>
      <xdr:colOff>101600</xdr:colOff>
      <xdr:row>39</xdr:row>
      <xdr:rowOff>88709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79836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6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160795</xdr:rowOff>
    </xdr:from>
    <xdr:to>
      <xdr:col>76</xdr:col>
      <xdr:colOff>165100</xdr:colOff>
      <xdr:row>39</xdr:row>
      <xdr:rowOff>90945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82072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164249</xdr:rowOff>
    </xdr:from>
    <xdr:to>
      <xdr:col>72</xdr:col>
      <xdr:colOff>38100</xdr:colOff>
      <xdr:row>39</xdr:row>
      <xdr:rowOff>94399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85526</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162255</xdr:rowOff>
    </xdr:from>
    <xdr:to>
      <xdr:col>67</xdr:col>
      <xdr:colOff>101600</xdr:colOff>
      <xdr:row>39</xdr:row>
      <xdr:rowOff>92405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83532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88491</xdr:rowOff>
    </xdr:from>
    <xdr:to>
      <xdr:col>85</xdr:col>
      <xdr:colOff>127000</xdr:colOff>
      <xdr:row>78</xdr:row>
      <xdr:rowOff>117709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61591"/>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91652</xdr:rowOff>
    </xdr:from>
    <xdr:to>
      <xdr:col>81</xdr:col>
      <xdr:colOff>50800</xdr:colOff>
      <xdr:row>78</xdr:row>
      <xdr:rowOff>117709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93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91652</xdr:rowOff>
    </xdr:from>
    <xdr:to>
      <xdr:col>76</xdr:col>
      <xdr:colOff>114300</xdr:colOff>
      <xdr:row>78</xdr:row>
      <xdr:rowOff>105589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93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82775</xdr:rowOff>
    </xdr:from>
    <xdr:to>
      <xdr:col>71</xdr:col>
      <xdr:colOff>177800</xdr:colOff>
      <xdr:row>78</xdr:row>
      <xdr:rowOff>105589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55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37691</xdr:rowOff>
    </xdr:from>
    <xdr:to>
      <xdr:col>85</xdr:col>
      <xdr:colOff>177800</xdr:colOff>
      <xdr:row>78</xdr:row>
      <xdr:rowOff>139291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66909</xdr:rowOff>
    </xdr:from>
    <xdr:to>
      <xdr:col>81</xdr:col>
      <xdr:colOff>101600</xdr:colOff>
      <xdr:row>78</xdr:row>
      <xdr:rowOff>168509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159636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40852</xdr:rowOff>
    </xdr:from>
    <xdr:to>
      <xdr:col>76</xdr:col>
      <xdr:colOff>165100</xdr:colOff>
      <xdr:row>77</xdr:row>
      <xdr:rowOff>142452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158979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54789</xdr:rowOff>
    </xdr:from>
    <xdr:to>
      <xdr:col>72</xdr:col>
      <xdr:colOff>38100</xdr:colOff>
      <xdr:row>78</xdr:row>
      <xdr:rowOff>156389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147516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31975</xdr:rowOff>
    </xdr:from>
    <xdr:to>
      <xdr:col>67</xdr:col>
      <xdr:colOff>101600</xdr:colOff>
      <xdr:row>78</xdr:row>
      <xdr:rowOff>133575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124702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94622</xdr:rowOff>
    </xdr:from>
    <xdr:to>
      <xdr:col>85</xdr:col>
      <xdr:colOff>127000</xdr:colOff>
      <xdr:row>98</xdr:row>
      <xdr:rowOff>104901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6722"/>
          <a:ext cx="8382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94622</xdr:rowOff>
    </xdr:from>
    <xdr:to>
      <xdr:col>81</xdr:col>
      <xdr:colOff>50800</xdr:colOff>
      <xdr:row>98</xdr:row>
      <xdr:rowOff>129146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6722"/>
          <a:ext cx="889000" cy="3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121741</xdr:rowOff>
    </xdr:from>
    <xdr:to>
      <xdr:col>76</xdr:col>
      <xdr:colOff>114300</xdr:colOff>
      <xdr:row>98</xdr:row>
      <xdr:rowOff>129146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3841"/>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121741</xdr:rowOff>
    </xdr:from>
    <xdr:to>
      <xdr:col>71</xdr:col>
      <xdr:colOff>177800</xdr:colOff>
      <xdr:row>98</xdr:row>
      <xdr:rowOff>121881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3841"/>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54101</xdr:rowOff>
    </xdr:from>
    <xdr:to>
      <xdr:col>85</xdr:col>
      <xdr:colOff>177800</xdr:colOff>
      <xdr:row>98</xdr:row>
      <xdr:rowOff>155701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43822</xdr:rowOff>
    </xdr:from>
    <xdr:to>
      <xdr:col>81</xdr:col>
      <xdr:colOff>101600</xdr:colOff>
      <xdr:row>98</xdr:row>
      <xdr:rowOff>145422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136549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78346</xdr:rowOff>
    </xdr:from>
    <xdr:to>
      <xdr:col>76</xdr:col>
      <xdr:colOff>165100</xdr:colOff>
      <xdr:row>99</xdr:row>
      <xdr:rowOff>8496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171073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70941</xdr:rowOff>
    </xdr:from>
    <xdr:to>
      <xdr:col>72</xdr:col>
      <xdr:colOff>38100</xdr:colOff>
      <xdr:row>99</xdr:row>
      <xdr:rowOff>1091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163668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71081</xdr:rowOff>
    </xdr:from>
    <xdr:to>
      <xdr:col>67</xdr:col>
      <xdr:colOff>101600</xdr:colOff>
      <xdr:row>99</xdr:row>
      <xdr:rowOff>1231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163808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128303</xdr:rowOff>
    </xdr:from>
    <xdr:to>
      <xdr:col>116</xdr:col>
      <xdr:colOff>63500</xdr:colOff>
      <xdr:row>56</xdr:row>
      <xdr:rowOff>151408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729503"/>
          <a:ext cx="8382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118277</xdr:rowOff>
    </xdr:from>
    <xdr:to>
      <xdr:col>111</xdr:col>
      <xdr:colOff>177800</xdr:colOff>
      <xdr:row>56</xdr:row>
      <xdr:rowOff>128303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376577"/>
          <a:ext cx="889000" cy="3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118277</xdr:rowOff>
    </xdr:from>
    <xdr:to>
      <xdr:col>107</xdr:col>
      <xdr:colOff>50800</xdr:colOff>
      <xdr:row>56</xdr:row>
      <xdr:rowOff>83938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376577"/>
          <a:ext cx="889000" cy="30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83938</xdr:rowOff>
    </xdr:from>
    <xdr:to>
      <xdr:col>102</xdr:col>
      <xdr:colOff>114300</xdr:colOff>
      <xdr:row>56</xdr:row>
      <xdr:rowOff>151718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85138"/>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100608</xdr:rowOff>
    </xdr:from>
    <xdr:to>
      <xdr:col>116</xdr:col>
      <xdr:colOff>114300</xdr:colOff>
      <xdr:row>57</xdr:row>
      <xdr:rowOff>30758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123485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77503</xdr:rowOff>
    </xdr:from>
    <xdr:to>
      <xdr:col>112</xdr:col>
      <xdr:colOff>38100</xdr:colOff>
      <xdr:row>57</xdr:row>
      <xdr:rowOff>7653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24180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67477</xdr:rowOff>
    </xdr:from>
    <xdr:to>
      <xdr:col>107</xdr:col>
      <xdr:colOff>101600</xdr:colOff>
      <xdr:row>54</xdr:row>
      <xdr:rowOff>169077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14154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10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33138</xdr:rowOff>
    </xdr:from>
    <xdr:to>
      <xdr:col>102</xdr:col>
      <xdr:colOff>165100</xdr:colOff>
      <xdr:row>56</xdr:row>
      <xdr:rowOff>134738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151265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100918</xdr:rowOff>
    </xdr:from>
    <xdr:to>
      <xdr:col>98</xdr:col>
      <xdr:colOff>38100</xdr:colOff>
      <xdr:row>57</xdr:row>
      <xdr:rowOff>31068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47595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7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22295</xdr:rowOff>
    </xdr:from>
    <xdr:to>
      <xdr:col>116</xdr:col>
      <xdr:colOff>63500</xdr:colOff>
      <xdr:row>75</xdr:row>
      <xdr:rowOff>140748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81045"/>
          <a:ext cx="838200" cy="1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22295</xdr:rowOff>
    </xdr:from>
    <xdr:to>
      <xdr:col>111</xdr:col>
      <xdr:colOff>177800</xdr:colOff>
      <xdr:row>75</xdr:row>
      <xdr:rowOff>75768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81045"/>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75768</xdr:rowOff>
    </xdr:from>
    <xdr:to>
      <xdr:col>107</xdr:col>
      <xdr:colOff>50800</xdr:colOff>
      <xdr:row>75</xdr:row>
      <xdr:rowOff>81369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3451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81369</xdr:rowOff>
    </xdr:from>
    <xdr:to>
      <xdr:col>102</xdr:col>
      <xdr:colOff>114300</xdr:colOff>
      <xdr:row>75</xdr:row>
      <xdr:rowOff>98114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40119"/>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89948</xdr:rowOff>
    </xdr:from>
    <xdr:to>
      <xdr:col>116</xdr:col>
      <xdr:colOff>114300</xdr:colOff>
      <xdr:row>76</xdr:row>
      <xdr:rowOff>20098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68375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142945</xdr:rowOff>
    </xdr:from>
    <xdr:to>
      <xdr:col>112</xdr:col>
      <xdr:colOff>38100</xdr:colOff>
      <xdr:row>75</xdr:row>
      <xdr:rowOff>73095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64222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24968</xdr:rowOff>
    </xdr:from>
    <xdr:to>
      <xdr:col>107</xdr:col>
      <xdr:colOff>101600</xdr:colOff>
      <xdr:row>75</xdr:row>
      <xdr:rowOff>126568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117694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30569</xdr:rowOff>
    </xdr:from>
    <xdr:to>
      <xdr:col>102</xdr:col>
      <xdr:colOff>165100</xdr:colOff>
      <xdr:row>75</xdr:row>
      <xdr:rowOff>132169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123296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47314</xdr:rowOff>
    </xdr:from>
    <xdr:to>
      <xdr:col>98</xdr:col>
      <xdr:colOff>38100</xdr:colOff>
      <xdr:row>75</xdr:row>
      <xdr:rowOff>148915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06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140040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9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104,549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21,426</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13,807</a:t>
          </a:r>
          <a:r>
            <a:rPr kumimoji="1" lang="ja-JP" altLang="en-US" sz="1300">
              <a:latin typeface="ＭＳ Ｐゴシック" panose="020B0600070205080204" pitchFamily="50" charset="-128"/>
              <a:ea typeface="ＭＳ Ｐゴシック" panose="020B0600070205080204" pitchFamily="50" charset="-128"/>
            </a:rPr>
            <a:t>円上回っている。前年度から増加した主な要因は、ふるさと納税の返礼品等に係る経費が増加したことや、学校給食費の公会計化により、賄材料費が皆増（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百万円）したことである。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157,241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123,191</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42,875</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円下回っている。前年度から増加した主な要因は、国の制度による特別定額給付金の皆増（</a:t>
          </a:r>
          <a:r>
            <a:rPr kumimoji="1" lang="en-US" altLang="ja-JP" sz="1300">
              <a:latin typeface="ＭＳ Ｐゴシック" panose="020B0600070205080204" pitchFamily="50" charset="-128"/>
              <a:ea typeface="ＭＳ Ｐゴシック" panose="020B0600070205080204" pitchFamily="50" charset="-128"/>
            </a:rPr>
            <a:t>2,982</a:t>
          </a:r>
          <a:r>
            <a:rPr kumimoji="1" lang="ja-JP" altLang="en-US" sz="1300">
              <a:latin typeface="ＭＳ Ｐゴシック" panose="020B0600070205080204" pitchFamily="50" charset="-128"/>
              <a:ea typeface="ＭＳ Ｐゴシック" panose="020B0600070205080204" pitchFamily="50" charset="-128"/>
            </a:rPr>
            <a:t>百万円）である。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普通建設事業（うち新規整備）は、住民一人当たり</a:t>
          </a:r>
          <a:r>
            <a:rPr kumimoji="1" lang="en-US" altLang="ja-JP" sz="1300">
              <a:latin typeface="ＭＳ Ｐゴシック" panose="020B0600070205080204" pitchFamily="50" charset="-128"/>
              <a:ea typeface="ＭＳ Ｐゴシック" panose="020B0600070205080204" pitchFamily="50" charset="-128"/>
            </a:rPr>
            <a:t>4,374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6,948</a:t>
          </a:r>
          <a:r>
            <a:rPr kumimoji="1" lang="ja-JP" altLang="en-US" sz="1300">
              <a:latin typeface="ＭＳ Ｐゴシック" panose="020B0600070205080204" pitchFamily="50" charset="-128"/>
              <a:ea typeface="ＭＳ Ｐゴシック" panose="020B0600070205080204" pitchFamily="50" charset="-128"/>
            </a:rPr>
            <a:t>円減少し、類似団体内平均値との比較では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22,388</a:t>
          </a:r>
          <a:r>
            <a:rPr kumimoji="1" lang="ja-JP" altLang="en-US" sz="1300">
              <a:latin typeface="ＭＳ Ｐゴシック" panose="020B0600070205080204" pitchFamily="50" charset="-128"/>
              <a:ea typeface="ＭＳ Ｐゴシック" panose="020B0600070205080204" pitchFamily="50" charset="-128"/>
            </a:rPr>
            <a:t>円下回っている。前年度から減少した主な要因は、小中学校へのエアコン設置工事費の皆減などである。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55,681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8,947</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14,833</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円下回っている。前年度から増加した主な要因は、繰上償還元金の増（対前年度＋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百万円）などである。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122365</xdr:rowOff>
    </xdr:from>
    <xdr:to>
      <xdr:col>24</xdr:col>
      <xdr:colOff>63500</xdr:colOff>
      <xdr:row>35</xdr:row>
      <xdr:rowOff>149797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3115"/>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122365</xdr:rowOff>
    </xdr:from>
    <xdr:to>
      <xdr:col>19</xdr:col>
      <xdr:colOff>177800</xdr:colOff>
      <xdr:row>35</xdr:row>
      <xdr:rowOff>140272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311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140272</xdr:rowOff>
    </xdr:from>
    <xdr:to>
      <xdr:col>15</xdr:col>
      <xdr:colOff>50800</xdr:colOff>
      <xdr:row>35</xdr:row>
      <xdr:rowOff>144463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102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144463</xdr:rowOff>
    </xdr:from>
    <xdr:to>
      <xdr:col>10</xdr:col>
      <xdr:colOff>114300</xdr:colOff>
      <xdr:row>36</xdr:row>
      <xdr:rowOff>445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52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98997</xdr:rowOff>
    </xdr:from>
    <xdr:to>
      <xdr:col>24</xdr:col>
      <xdr:colOff>114300</xdr:colOff>
      <xdr:row>36</xdr:row>
      <xdr:rowOff>29147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121874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71565</xdr:rowOff>
    </xdr:from>
    <xdr:to>
      <xdr:col>20</xdr:col>
      <xdr:colOff>38100</xdr:colOff>
      <xdr:row>36</xdr:row>
      <xdr:rowOff>1715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89472</xdr:rowOff>
    </xdr:from>
    <xdr:to>
      <xdr:col>15</xdr:col>
      <xdr:colOff>101600</xdr:colOff>
      <xdr:row>36</xdr:row>
      <xdr:rowOff>19622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93663</xdr:rowOff>
    </xdr:from>
    <xdr:to>
      <xdr:col>10</xdr:col>
      <xdr:colOff>165100</xdr:colOff>
      <xdr:row>36</xdr:row>
      <xdr:rowOff>23813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121095</xdr:rowOff>
    </xdr:from>
    <xdr:to>
      <xdr:col>6</xdr:col>
      <xdr:colOff>38100</xdr:colOff>
      <xdr:row>36</xdr:row>
      <xdr:rowOff>51245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42372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127064</xdr:rowOff>
    </xdr:from>
    <xdr:to>
      <xdr:col>24</xdr:col>
      <xdr:colOff>63500</xdr:colOff>
      <xdr:row>58</xdr:row>
      <xdr:rowOff>129473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9714"/>
          <a:ext cx="838200" cy="17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129473</xdr:rowOff>
    </xdr:from>
    <xdr:to>
      <xdr:col>19</xdr:col>
      <xdr:colOff>177800</xdr:colOff>
      <xdr:row>58</xdr:row>
      <xdr:rowOff>154667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3573"/>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82465</xdr:rowOff>
    </xdr:from>
    <xdr:to>
      <xdr:col>15</xdr:col>
      <xdr:colOff>50800</xdr:colOff>
      <xdr:row>58</xdr:row>
      <xdr:rowOff>154667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6565"/>
          <a:ext cx="889000" cy="7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82465</xdr:rowOff>
    </xdr:from>
    <xdr:to>
      <xdr:col>10</xdr:col>
      <xdr:colOff>114300</xdr:colOff>
      <xdr:row>58</xdr:row>
      <xdr:rowOff>94524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6565"/>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76264</xdr:rowOff>
    </xdr:from>
    <xdr:to>
      <xdr:col>24</xdr:col>
      <xdr:colOff>114300</xdr:colOff>
      <xdr:row>58</xdr:row>
      <xdr:rowOff>6414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78673</xdr:rowOff>
    </xdr:from>
    <xdr:to>
      <xdr:col>20</xdr:col>
      <xdr:colOff>38100</xdr:colOff>
      <xdr:row>59</xdr:row>
      <xdr:rowOff>8823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171400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103867</xdr:rowOff>
    </xdr:from>
    <xdr:to>
      <xdr:col>15</xdr:col>
      <xdr:colOff>101600</xdr:colOff>
      <xdr:row>59</xdr:row>
      <xdr:rowOff>34017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31665</xdr:rowOff>
    </xdr:from>
    <xdr:to>
      <xdr:col>10</xdr:col>
      <xdr:colOff>165100</xdr:colOff>
      <xdr:row>58</xdr:row>
      <xdr:rowOff>133265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149792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43724</xdr:rowOff>
    </xdr:from>
    <xdr:to>
      <xdr:col>6</xdr:col>
      <xdr:colOff>38100</xdr:colOff>
      <xdr:row>58</xdr:row>
      <xdr:rowOff>145324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161851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64714</xdr:rowOff>
    </xdr:from>
    <xdr:to>
      <xdr:col>24</xdr:col>
      <xdr:colOff>63500</xdr:colOff>
      <xdr:row>77</xdr:row>
      <xdr:rowOff>73155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6364"/>
          <a:ext cx="8382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73155</xdr:rowOff>
    </xdr:from>
    <xdr:to>
      <xdr:col>19</xdr:col>
      <xdr:colOff>177800</xdr:colOff>
      <xdr:row>77</xdr:row>
      <xdr:rowOff>132499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4805"/>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101524</xdr:rowOff>
    </xdr:from>
    <xdr:to>
      <xdr:col>15</xdr:col>
      <xdr:colOff>50800</xdr:colOff>
      <xdr:row>77</xdr:row>
      <xdr:rowOff>132499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0317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101524</xdr:rowOff>
    </xdr:from>
    <xdr:to>
      <xdr:col>10</xdr:col>
      <xdr:colOff>114300</xdr:colOff>
      <xdr:row>77</xdr:row>
      <xdr:rowOff>138954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3174"/>
          <a:ext cx="889000" cy="3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13914</xdr:rowOff>
    </xdr:from>
    <xdr:to>
      <xdr:col>24</xdr:col>
      <xdr:colOff>114300</xdr:colOff>
      <xdr:row>77</xdr:row>
      <xdr:rowOff>115514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163791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22355</xdr:rowOff>
    </xdr:from>
    <xdr:to>
      <xdr:col>20</xdr:col>
      <xdr:colOff>38100</xdr:colOff>
      <xdr:row>77</xdr:row>
      <xdr:rowOff>123955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115082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81699</xdr:rowOff>
    </xdr:from>
    <xdr:to>
      <xdr:col>15</xdr:col>
      <xdr:colOff>101600</xdr:colOff>
      <xdr:row>78</xdr:row>
      <xdr:rowOff>11849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50724</xdr:rowOff>
    </xdr:from>
    <xdr:to>
      <xdr:col>10</xdr:col>
      <xdr:colOff>165100</xdr:colOff>
      <xdr:row>77</xdr:row>
      <xdr:rowOff>152324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143451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88154</xdr:rowOff>
    </xdr:from>
    <xdr:to>
      <xdr:col>6</xdr:col>
      <xdr:colOff>38100</xdr:colOff>
      <xdr:row>78</xdr:row>
      <xdr:rowOff>18304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167447</xdr:rowOff>
    </xdr:from>
    <xdr:to>
      <xdr:col>24</xdr:col>
      <xdr:colOff>63500</xdr:colOff>
      <xdr:row>98</xdr:row>
      <xdr:rowOff>5316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8097"/>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116590</xdr:rowOff>
    </xdr:from>
    <xdr:to>
      <xdr:col>19</xdr:col>
      <xdr:colOff>177800</xdr:colOff>
      <xdr:row>98</xdr:row>
      <xdr:rowOff>5316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75790"/>
          <a:ext cx="889000" cy="2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116590</xdr:rowOff>
    </xdr:from>
    <xdr:to>
      <xdr:col>15</xdr:col>
      <xdr:colOff>50800</xdr:colOff>
      <xdr:row>97</xdr:row>
      <xdr:rowOff>143760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75790"/>
          <a:ext cx="889000" cy="1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143760</xdr:rowOff>
    </xdr:from>
    <xdr:to>
      <xdr:col>10</xdr:col>
      <xdr:colOff>114300</xdr:colOff>
      <xdr:row>98</xdr:row>
      <xdr:rowOff>15799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4410"/>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116647</xdr:rowOff>
    </xdr:from>
    <xdr:to>
      <xdr:col>24</xdr:col>
      <xdr:colOff>114300</xdr:colOff>
      <xdr:row>98</xdr:row>
      <xdr:rowOff>46797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31574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125966</xdr:rowOff>
    </xdr:from>
    <xdr:to>
      <xdr:col>20</xdr:col>
      <xdr:colOff>38100</xdr:colOff>
      <xdr:row>98</xdr:row>
      <xdr:rowOff>56116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47243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65790</xdr:rowOff>
    </xdr:from>
    <xdr:to>
      <xdr:col>15</xdr:col>
      <xdr:colOff>101600</xdr:colOff>
      <xdr:row>96</xdr:row>
      <xdr:rowOff>167390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158517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92960</xdr:rowOff>
    </xdr:from>
    <xdr:to>
      <xdr:col>10</xdr:col>
      <xdr:colOff>165100</xdr:colOff>
      <xdr:row>98</xdr:row>
      <xdr:rowOff>23110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136449</xdr:rowOff>
    </xdr:from>
    <xdr:to>
      <xdr:col>6</xdr:col>
      <xdr:colOff>38100</xdr:colOff>
      <xdr:row>98</xdr:row>
      <xdr:rowOff>66599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57726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43688</xdr:rowOff>
    </xdr:from>
    <xdr:to>
      <xdr:col>55</xdr:col>
      <xdr:colOff>0</xdr:colOff>
      <xdr:row>36</xdr:row>
      <xdr:rowOff>53158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215888"/>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xdr:rowOff>
    </xdr:from>
    <xdr:to>
      <xdr:col>50</xdr:col>
      <xdr:colOff>114300</xdr:colOff>
      <xdr:row>36</xdr:row>
      <xdr:rowOff>43688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173107"/>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907</xdr:rowOff>
    </xdr:from>
    <xdr:to>
      <xdr:col>45</xdr:col>
      <xdr:colOff>177800</xdr:colOff>
      <xdr:row>36</xdr:row>
      <xdr:rowOff>33891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7310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17889</xdr:rowOff>
    </xdr:from>
    <xdr:to>
      <xdr:col>41</xdr:col>
      <xdr:colOff>50800</xdr:colOff>
      <xdr:row>36</xdr:row>
      <xdr:rowOff>33891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0186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2358</xdr:rowOff>
    </xdr:from>
    <xdr:to>
      <xdr:col>55</xdr:col>
      <xdr:colOff>50800</xdr:colOff>
      <xdr:row>36</xdr:row>
      <xdr:rowOff>103958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25235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164338</xdr:rowOff>
    </xdr:from>
    <xdr:to>
      <xdr:col>50</xdr:col>
      <xdr:colOff>165100</xdr:colOff>
      <xdr:row>36</xdr:row>
      <xdr:rowOff>94488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111015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121557</xdr:rowOff>
    </xdr:from>
    <xdr:to>
      <xdr:col>46</xdr:col>
      <xdr:colOff>38100</xdr:colOff>
      <xdr:row>36</xdr:row>
      <xdr:rowOff>51707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68234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154541</xdr:rowOff>
    </xdr:from>
    <xdr:to>
      <xdr:col>41</xdr:col>
      <xdr:colOff>101600</xdr:colOff>
      <xdr:row>36</xdr:row>
      <xdr:rowOff>84691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101218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138539</xdr:rowOff>
    </xdr:from>
    <xdr:to>
      <xdr:col>36</xdr:col>
      <xdr:colOff>165100</xdr:colOff>
      <xdr:row>35</xdr:row>
      <xdr:rowOff>68689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85216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60211</xdr:rowOff>
    </xdr:from>
    <xdr:to>
      <xdr:col>55</xdr:col>
      <xdr:colOff>0</xdr:colOff>
      <xdr:row>58</xdr:row>
      <xdr:rowOff>60517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0431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55854</xdr:rowOff>
    </xdr:from>
    <xdr:to>
      <xdr:col>50</xdr:col>
      <xdr:colOff>114300</xdr:colOff>
      <xdr:row>58</xdr:row>
      <xdr:rowOff>60211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995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52987</xdr:rowOff>
    </xdr:from>
    <xdr:to>
      <xdr:col>45</xdr:col>
      <xdr:colOff>177800</xdr:colOff>
      <xdr:row>58</xdr:row>
      <xdr:rowOff>55854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97087"/>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52987</xdr:rowOff>
    </xdr:from>
    <xdr:to>
      <xdr:col>41</xdr:col>
      <xdr:colOff>50800</xdr:colOff>
      <xdr:row>58</xdr:row>
      <xdr:rowOff>68190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7087"/>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9717</xdr:rowOff>
    </xdr:from>
    <xdr:to>
      <xdr:col>55</xdr:col>
      <xdr:colOff>50800</xdr:colOff>
      <xdr:row>58</xdr:row>
      <xdr:rowOff>111317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96094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9411</xdr:rowOff>
    </xdr:from>
    <xdr:to>
      <xdr:col>50</xdr:col>
      <xdr:colOff>165100</xdr:colOff>
      <xdr:row>58</xdr:row>
      <xdr:rowOff>111011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102138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5054</xdr:rowOff>
    </xdr:from>
    <xdr:to>
      <xdr:col>46</xdr:col>
      <xdr:colOff>38100</xdr:colOff>
      <xdr:row>58</xdr:row>
      <xdr:rowOff>106654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97781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2187</xdr:rowOff>
    </xdr:from>
    <xdr:to>
      <xdr:col>41</xdr:col>
      <xdr:colOff>101600</xdr:colOff>
      <xdr:row>58</xdr:row>
      <xdr:rowOff>103787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94914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17390</xdr:rowOff>
    </xdr:from>
    <xdr:to>
      <xdr:col>36</xdr:col>
      <xdr:colOff>165100</xdr:colOff>
      <xdr:row>58</xdr:row>
      <xdr:rowOff>118990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110117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43259</xdr:rowOff>
    </xdr:from>
    <xdr:to>
      <xdr:col>55</xdr:col>
      <xdr:colOff>0</xdr:colOff>
      <xdr:row>76</xdr:row>
      <xdr:rowOff>93163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73459"/>
          <a:ext cx="8382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80893</xdr:rowOff>
    </xdr:from>
    <xdr:to>
      <xdr:col>50</xdr:col>
      <xdr:colOff>114300</xdr:colOff>
      <xdr:row>76</xdr:row>
      <xdr:rowOff>93163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11093"/>
          <a:ext cx="889000" cy="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67890</xdr:rowOff>
    </xdr:from>
    <xdr:to>
      <xdr:col>45</xdr:col>
      <xdr:colOff>177800</xdr:colOff>
      <xdr:row>76</xdr:row>
      <xdr:rowOff>80893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98090"/>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67890</xdr:rowOff>
    </xdr:from>
    <xdr:to>
      <xdr:col>41</xdr:col>
      <xdr:colOff>50800</xdr:colOff>
      <xdr:row>76</xdr:row>
      <xdr:rowOff>114029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98090"/>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163909</xdr:rowOff>
    </xdr:from>
    <xdr:to>
      <xdr:col>55</xdr:col>
      <xdr:colOff>50800</xdr:colOff>
      <xdr:row>76</xdr:row>
      <xdr:rowOff>94059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15336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42363</xdr:rowOff>
    </xdr:from>
    <xdr:to>
      <xdr:col>50</xdr:col>
      <xdr:colOff>165100</xdr:colOff>
      <xdr:row>76</xdr:row>
      <xdr:rowOff>143963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160490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30093</xdr:rowOff>
    </xdr:from>
    <xdr:to>
      <xdr:col>46</xdr:col>
      <xdr:colOff>38100</xdr:colOff>
      <xdr:row>76</xdr:row>
      <xdr:rowOff>131693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17090</xdr:rowOff>
    </xdr:from>
    <xdr:to>
      <xdr:col>41</xdr:col>
      <xdr:colOff>101600</xdr:colOff>
      <xdr:row>76</xdr:row>
      <xdr:rowOff>118690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135218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63229</xdr:rowOff>
    </xdr:from>
    <xdr:to>
      <xdr:col>36</xdr:col>
      <xdr:colOff>165100</xdr:colOff>
      <xdr:row>76</xdr:row>
      <xdr:rowOff>164829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149388</xdr:rowOff>
    </xdr:from>
    <xdr:to>
      <xdr:col>55</xdr:col>
      <xdr:colOff>0</xdr:colOff>
      <xdr:row>97</xdr:row>
      <xdr:rowOff>63316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08588"/>
          <a:ext cx="8382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17388</xdr:rowOff>
    </xdr:from>
    <xdr:to>
      <xdr:col>50</xdr:col>
      <xdr:colOff>114300</xdr:colOff>
      <xdr:row>97</xdr:row>
      <xdr:rowOff>63316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48038"/>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17388</xdr:rowOff>
    </xdr:from>
    <xdr:to>
      <xdr:col>45</xdr:col>
      <xdr:colOff>177800</xdr:colOff>
      <xdr:row>97</xdr:row>
      <xdr:rowOff>34522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48038"/>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34522</xdr:rowOff>
    </xdr:from>
    <xdr:to>
      <xdr:col>41</xdr:col>
      <xdr:colOff>50800</xdr:colOff>
      <xdr:row>97</xdr:row>
      <xdr:rowOff>58666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65172"/>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98588</xdr:rowOff>
    </xdr:from>
    <xdr:to>
      <xdr:col>55</xdr:col>
      <xdr:colOff>50800</xdr:colOff>
      <xdr:row>97</xdr:row>
      <xdr:rowOff>28738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77015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12516</xdr:rowOff>
    </xdr:from>
    <xdr:to>
      <xdr:col>50</xdr:col>
      <xdr:colOff>165100</xdr:colOff>
      <xdr:row>97</xdr:row>
      <xdr:rowOff>114116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105243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138038</xdr:rowOff>
    </xdr:from>
    <xdr:to>
      <xdr:col>46</xdr:col>
      <xdr:colOff>38100</xdr:colOff>
      <xdr:row>97</xdr:row>
      <xdr:rowOff>68188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155172</xdr:rowOff>
    </xdr:from>
    <xdr:to>
      <xdr:col>41</xdr:col>
      <xdr:colOff>101600</xdr:colOff>
      <xdr:row>97</xdr:row>
      <xdr:rowOff>85322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76449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7866</xdr:rowOff>
    </xdr:from>
    <xdr:to>
      <xdr:col>36</xdr:col>
      <xdr:colOff>165100</xdr:colOff>
      <xdr:row>97</xdr:row>
      <xdr:rowOff>109466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100593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125037</xdr:rowOff>
    </xdr:from>
    <xdr:to>
      <xdr:col>85</xdr:col>
      <xdr:colOff>127000</xdr:colOff>
      <xdr:row>37</xdr:row>
      <xdr:rowOff>125494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686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114489</xdr:rowOff>
    </xdr:from>
    <xdr:to>
      <xdr:col>81</xdr:col>
      <xdr:colOff>50800</xdr:colOff>
      <xdr:row>37</xdr:row>
      <xdr:rowOff>125037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5813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78092</xdr:rowOff>
    </xdr:from>
    <xdr:to>
      <xdr:col>76</xdr:col>
      <xdr:colOff>114300</xdr:colOff>
      <xdr:row>37</xdr:row>
      <xdr:rowOff>114489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21742"/>
          <a:ext cx="889000" cy="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78092</xdr:rowOff>
    </xdr:from>
    <xdr:to>
      <xdr:col>71</xdr:col>
      <xdr:colOff>177800</xdr:colOff>
      <xdr:row>38</xdr:row>
      <xdr:rowOff>1022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21742"/>
          <a:ext cx="889000" cy="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74694</xdr:rowOff>
    </xdr:from>
    <xdr:to>
      <xdr:col>85</xdr:col>
      <xdr:colOff>177800</xdr:colOff>
      <xdr:row>38</xdr:row>
      <xdr:rowOff>4845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53121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74237</xdr:rowOff>
    </xdr:from>
    <xdr:to>
      <xdr:col>81</xdr:col>
      <xdr:colOff>101600</xdr:colOff>
      <xdr:row>38</xdr:row>
      <xdr:rowOff>4387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166964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63689</xdr:rowOff>
    </xdr:from>
    <xdr:to>
      <xdr:col>76</xdr:col>
      <xdr:colOff>165100</xdr:colOff>
      <xdr:row>37</xdr:row>
      <xdr:rowOff>165289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156415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27292</xdr:rowOff>
    </xdr:from>
    <xdr:to>
      <xdr:col>72</xdr:col>
      <xdr:colOff>38100</xdr:colOff>
      <xdr:row>37</xdr:row>
      <xdr:rowOff>128892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120019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121671</xdr:rowOff>
    </xdr:from>
    <xdr:to>
      <xdr:col>67</xdr:col>
      <xdr:colOff>101600</xdr:colOff>
      <xdr:row>38</xdr:row>
      <xdr:rowOff>51822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65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42949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111658</xdr:rowOff>
    </xdr:from>
    <xdr:to>
      <xdr:col>85</xdr:col>
      <xdr:colOff>127000</xdr:colOff>
      <xdr:row>56</xdr:row>
      <xdr:rowOff>165197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12858"/>
          <a:ext cx="8382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165197</xdr:rowOff>
    </xdr:from>
    <xdr:to>
      <xdr:col>81</xdr:col>
      <xdr:colOff>50800</xdr:colOff>
      <xdr:row>57</xdr:row>
      <xdr:rowOff>4704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6397"/>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169258</xdr:rowOff>
    </xdr:from>
    <xdr:to>
      <xdr:col>76</xdr:col>
      <xdr:colOff>114300</xdr:colOff>
      <xdr:row>57</xdr:row>
      <xdr:rowOff>4704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7045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65420</xdr:rowOff>
    </xdr:from>
    <xdr:to>
      <xdr:col>71</xdr:col>
      <xdr:colOff>177800</xdr:colOff>
      <xdr:row>56</xdr:row>
      <xdr:rowOff>169258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66620"/>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60858</xdr:rowOff>
    </xdr:from>
    <xdr:to>
      <xdr:col>85</xdr:col>
      <xdr:colOff>177800</xdr:colOff>
      <xdr:row>56</xdr:row>
      <xdr:rowOff>162458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39285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114397</xdr:rowOff>
    </xdr:from>
    <xdr:to>
      <xdr:col>81</xdr:col>
      <xdr:colOff>101600</xdr:colOff>
      <xdr:row>57</xdr:row>
      <xdr:rowOff>44547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35674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125354</xdr:rowOff>
    </xdr:from>
    <xdr:to>
      <xdr:col>76</xdr:col>
      <xdr:colOff>165100</xdr:colOff>
      <xdr:row>57</xdr:row>
      <xdr:rowOff>55504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46631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118458</xdr:rowOff>
    </xdr:from>
    <xdr:to>
      <xdr:col>72</xdr:col>
      <xdr:colOff>38100</xdr:colOff>
      <xdr:row>57</xdr:row>
      <xdr:rowOff>48608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39735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14620</xdr:rowOff>
    </xdr:from>
    <xdr:to>
      <xdr:col>67</xdr:col>
      <xdr:colOff>101600</xdr:colOff>
      <xdr:row>56</xdr:row>
      <xdr:rowOff>116220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132747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153645</xdr:rowOff>
    </xdr:from>
    <xdr:to>
      <xdr:col>85</xdr:col>
      <xdr:colOff>127000</xdr:colOff>
      <xdr:row>79</xdr:row>
      <xdr:rowOff>37909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6745"/>
          <a:ext cx="8382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37909</xdr:rowOff>
    </xdr:from>
    <xdr:to>
      <xdr:col>81</xdr:col>
      <xdr:colOff>50800</xdr:colOff>
      <xdr:row>79</xdr:row>
      <xdr:rowOff>40145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2459"/>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40145</xdr:rowOff>
    </xdr:from>
    <xdr:to>
      <xdr:col>76</xdr:col>
      <xdr:colOff>114300</xdr:colOff>
      <xdr:row>79</xdr:row>
      <xdr:rowOff>43599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469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41605</xdr:rowOff>
    </xdr:from>
    <xdr:to>
      <xdr:col>71</xdr:col>
      <xdr:colOff>177800</xdr:colOff>
      <xdr:row>79</xdr:row>
      <xdr:rowOff>43599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6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102845</xdr:rowOff>
    </xdr:from>
    <xdr:to>
      <xdr:col>85</xdr:col>
      <xdr:colOff>177800</xdr:colOff>
      <xdr:row>79</xdr:row>
      <xdr:rowOff>32995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158559</xdr:rowOff>
    </xdr:from>
    <xdr:to>
      <xdr:col>81</xdr:col>
      <xdr:colOff>101600</xdr:colOff>
      <xdr:row>79</xdr:row>
      <xdr:rowOff>88709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79836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4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160795</xdr:rowOff>
    </xdr:from>
    <xdr:to>
      <xdr:col>76</xdr:col>
      <xdr:colOff>165100</xdr:colOff>
      <xdr:row>79</xdr:row>
      <xdr:rowOff>90945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82072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6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164249</xdr:rowOff>
    </xdr:from>
    <xdr:to>
      <xdr:col>72</xdr:col>
      <xdr:colOff>38100</xdr:colOff>
      <xdr:row>79</xdr:row>
      <xdr:rowOff>94399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85526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30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162255</xdr:rowOff>
    </xdr:from>
    <xdr:to>
      <xdr:col>67</xdr:col>
      <xdr:colOff>101600</xdr:colOff>
      <xdr:row>79</xdr:row>
      <xdr:rowOff>92405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83532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88491</xdr:rowOff>
    </xdr:from>
    <xdr:to>
      <xdr:col>85</xdr:col>
      <xdr:colOff>127000</xdr:colOff>
      <xdr:row>98</xdr:row>
      <xdr:rowOff>117709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0591"/>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91652</xdr:rowOff>
    </xdr:from>
    <xdr:to>
      <xdr:col>81</xdr:col>
      <xdr:colOff>50800</xdr:colOff>
      <xdr:row>98</xdr:row>
      <xdr:rowOff>117709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22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91652</xdr:rowOff>
    </xdr:from>
    <xdr:to>
      <xdr:col>76</xdr:col>
      <xdr:colOff>114300</xdr:colOff>
      <xdr:row>98</xdr:row>
      <xdr:rowOff>105589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22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82775</xdr:rowOff>
    </xdr:from>
    <xdr:to>
      <xdr:col>71</xdr:col>
      <xdr:colOff>177800</xdr:colOff>
      <xdr:row>98</xdr:row>
      <xdr:rowOff>105589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4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37691</xdr:rowOff>
    </xdr:from>
    <xdr:to>
      <xdr:col>85</xdr:col>
      <xdr:colOff>177800</xdr:colOff>
      <xdr:row>98</xdr:row>
      <xdr:rowOff>139291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66909</xdr:rowOff>
    </xdr:from>
    <xdr:to>
      <xdr:col>81</xdr:col>
      <xdr:colOff>101600</xdr:colOff>
      <xdr:row>98</xdr:row>
      <xdr:rowOff>168509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159636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40852</xdr:rowOff>
    </xdr:from>
    <xdr:to>
      <xdr:col>76</xdr:col>
      <xdr:colOff>165100</xdr:colOff>
      <xdr:row>97</xdr:row>
      <xdr:rowOff>142452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158979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54789</xdr:rowOff>
    </xdr:from>
    <xdr:to>
      <xdr:col>72</xdr:col>
      <xdr:colOff>38100</xdr:colOff>
      <xdr:row>98</xdr:row>
      <xdr:rowOff>156389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147516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31975</xdr:rowOff>
    </xdr:from>
    <xdr:to>
      <xdr:col>67</xdr:col>
      <xdr:colOff>101600</xdr:colOff>
      <xdr:row>98</xdr:row>
      <xdr:rowOff>133575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124702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26924</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199124"/>
          <a:ext cx="83820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26924</xdr:rowOff>
    </xdr:from>
    <xdr:to>
      <xdr:col>111</xdr:col>
      <xdr:colOff>177800</xdr:colOff>
      <xdr:row>37</xdr:row>
      <xdr:rowOff>149225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199124"/>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89027</xdr:rowOff>
    </xdr:from>
    <xdr:to>
      <xdr:col>107</xdr:col>
      <xdr:colOff>50800</xdr:colOff>
      <xdr:row>37</xdr:row>
      <xdr:rowOff>149225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261227"/>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89027</xdr:rowOff>
    </xdr:from>
    <xdr:to>
      <xdr:col>102</xdr:col>
      <xdr:colOff>114300</xdr:colOff>
      <xdr:row>36</xdr:row>
      <xdr:rowOff>96457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26122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147574</xdr:rowOff>
    </xdr:from>
    <xdr:to>
      <xdr:col>112</xdr:col>
      <xdr:colOff>38100</xdr:colOff>
      <xdr:row>36</xdr:row>
      <xdr:rowOff>77724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94251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5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98425</xdr:rowOff>
    </xdr:from>
    <xdr:to>
      <xdr:col>107</xdr:col>
      <xdr:colOff>101600</xdr:colOff>
      <xdr:row>38</xdr:row>
      <xdr:rowOff>28575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45102</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38227</xdr:rowOff>
    </xdr:from>
    <xdr:to>
      <xdr:col>102</xdr:col>
      <xdr:colOff>165100</xdr:colOff>
      <xdr:row>36</xdr:row>
      <xdr:rowOff>139827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156354</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45657</xdr:rowOff>
    </xdr:from>
    <xdr:to>
      <xdr:col>98</xdr:col>
      <xdr:colOff>38100</xdr:colOff>
      <xdr:row>36</xdr:row>
      <xdr:rowOff>147257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163784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192,739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106,476</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17,976</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円下回っている。前年度から増加した主な要因は、国の制度による特別定額給付金事業費（</a:t>
          </a:r>
          <a:r>
            <a:rPr kumimoji="1" lang="en-US" altLang="ja-JP" sz="1300">
              <a:latin typeface="ＭＳ Ｐゴシック" panose="020B0600070205080204" pitchFamily="50" charset="-128"/>
              <a:ea typeface="ＭＳ Ｐゴシック" panose="020B0600070205080204" pitchFamily="50" charset="-128"/>
            </a:rPr>
            <a:t>2,989</a:t>
          </a:r>
          <a:r>
            <a:rPr kumimoji="1" lang="ja-JP" altLang="en-US" sz="1300">
              <a:latin typeface="ＭＳ Ｐゴシック" panose="020B0600070205080204" pitchFamily="50" charset="-128"/>
              <a:ea typeface="ＭＳ Ｐゴシック" panose="020B0600070205080204" pitchFamily="50" charset="-128"/>
            </a:rPr>
            <a:t>百万円）の皆増である。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56,875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8,732</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24,431</a:t>
          </a:r>
          <a:r>
            <a:rPr kumimoji="1" lang="ja-JP" altLang="en-US" sz="1300">
              <a:latin typeface="ＭＳ Ｐゴシック" panose="020B0600070205080204" pitchFamily="50" charset="-128"/>
              <a:ea typeface="ＭＳ Ｐゴシック" panose="020B0600070205080204" pitchFamily="50" charset="-128"/>
            </a:rPr>
            <a:t>円上回っている。前年度から増加した主な要因は、新型コロナウイルス感染症の影響を受けた中小企業者を支援（利子補給等）するため、新たに設けた「新型コロナウイルス感染症対策金融支援基金」積立金の皆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55,681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8,947</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14,837</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円下回っている。前年度から増加した主な要因は、繰上償還元金の増（対前年度＋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諸支出金は、普通財産（土地）取得費の皆減により、皆減となった。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年度は財政調整基金へ</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百万円を積立てたことから、財政調整基金残高の標準財政規模比は、前年度から</a:t>
          </a:r>
          <a:r>
            <a:rPr kumimoji="1" lang="en-US" altLang="ja-JP" sz="1200">
              <a:latin typeface="ＭＳ ゴシック" pitchFamily="49" charset="-128"/>
              <a:ea typeface="ＭＳ ゴシック" pitchFamily="49" charset="-128"/>
            </a:rPr>
            <a:t>0.51</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18.93</a:t>
          </a:r>
          <a:r>
            <a:rPr kumimoji="1" lang="ja-JP" altLang="en-US" sz="1200">
              <a:latin typeface="ＭＳ ゴシック" pitchFamily="49" charset="-128"/>
              <a:ea typeface="ＭＳ ゴシック" pitchFamily="49" charset="-128"/>
            </a:rPr>
            <a:t>となった。また、実質収支の標準財政規模比は、前年度から</a:t>
          </a:r>
          <a:r>
            <a:rPr kumimoji="1" lang="en-US" altLang="ja-JP" sz="1200">
              <a:latin typeface="ＭＳ ゴシック" pitchFamily="49" charset="-128"/>
              <a:ea typeface="ＭＳ ゴシック" pitchFamily="49" charset="-128"/>
            </a:rPr>
            <a:t>2.61</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11.75</a:t>
          </a:r>
          <a:r>
            <a:rPr kumimoji="1" lang="ja-JP" altLang="en-US" sz="1200">
              <a:latin typeface="ＭＳ ゴシック" pitchFamily="49" charset="-128"/>
              <a:ea typeface="ＭＳ ゴシック" pitchFamily="49" charset="-128"/>
            </a:rPr>
            <a:t>となった。財政調整基金への積立や取崩し、地方債の繰上償還の影響を除いて求められる実質単年度収支の比率は、繰上償還元金の増（対前年度＋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百万円）などにより、前年度から</a:t>
          </a:r>
          <a:r>
            <a:rPr kumimoji="1" lang="en-US" altLang="ja-JP" sz="1200">
              <a:latin typeface="ＭＳ ゴシック" pitchFamily="49" charset="-128"/>
              <a:ea typeface="ＭＳ ゴシック" pitchFamily="49" charset="-128"/>
            </a:rPr>
            <a:t>1.68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6.72</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年度は対象となる全会計の収支が黒字となったことから、連結実質赤字比率は発生しなかった。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各年度とも、黒字の大部分を一般会計、水道事業会計、介護保険特別会計、国民健康保険特別会計が占めており、令和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年度の標準財政規模に対する黒字の割合（</a:t>
          </a:r>
          <a:r>
            <a:rPr kumimoji="1" lang="en-US" altLang="ja-JP" sz="1400">
              <a:latin typeface="ＭＳ ゴシック" pitchFamily="49" charset="-128"/>
              <a:ea typeface="ＭＳ ゴシック" pitchFamily="49" charset="-128"/>
            </a:rPr>
            <a:t>22.87</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97.7</a:t>
          </a:r>
          <a:r>
            <a:rPr kumimoji="1" lang="ja-JP" altLang="en-US" sz="1400">
              <a:latin typeface="ＭＳ ゴシック" pitchFamily="49" charset="-128"/>
              <a:ea typeface="ＭＳ ゴシック" pitchFamily="49" charset="-128"/>
            </a:rPr>
            <a:t>％を前述の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会計（合計</a:t>
          </a:r>
          <a:r>
            <a:rPr kumimoji="1" lang="en-US" altLang="ja-JP" sz="1400">
              <a:latin typeface="ＭＳ ゴシック" pitchFamily="49" charset="-128"/>
              <a:ea typeface="ＭＳ ゴシック" pitchFamily="49" charset="-128"/>
            </a:rPr>
            <a:t>22.35</a:t>
          </a:r>
          <a:r>
            <a:rPr kumimoji="1" lang="ja-JP" altLang="en-US" sz="1400">
              <a:latin typeface="ＭＳ ゴシック" pitchFamily="49" charset="-128"/>
              <a:ea typeface="ＭＳ ゴシック" pitchFamily="49" charset="-128"/>
            </a:rPr>
            <a:t>ポイント）が占めている。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B1" zoomScale="85" zoomScaleNormal="85"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19758931</v>
      </c>
      <c r="BO4" s="395"/>
      <c r="BP4" s="395"/>
      <c r="BQ4" s="395"/>
      <c r="BR4" s="395"/>
      <c r="BS4" s="395"/>
      <c r="BT4" s="395"/>
      <c r="BU4" s="396"/>
      <c r="BV4" s="394">
        <v>15482964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11.8</v>
      </c>
      <c r="CU4" s="401"/>
      <c r="CV4" s="401"/>
      <c r="CW4" s="401"/>
      <c r="CX4" s="401"/>
      <c r="CY4" s="401"/>
      <c r="CZ4" s="401"/>
      <c r="DA4" s="402"/>
      <c r="DB4" s="400">
        <v>9.1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18744745</v>
      </c>
      <c r="BO5" s="432"/>
      <c r="BP5" s="432"/>
      <c r="BQ5" s="432"/>
      <c r="BR5" s="432"/>
      <c r="BS5" s="432"/>
      <c r="BT5" s="432"/>
      <c r="BU5" s="433"/>
      <c r="BV5" s="431">
        <v>14736972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93.3</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1014186</v>
      </c>
      <c r="BO6" s="432"/>
      <c r="BP6" s="432"/>
      <c r="BQ6" s="432"/>
      <c r="BR6" s="432"/>
      <c r="BS6" s="432"/>
      <c r="BT6" s="432"/>
      <c r="BU6" s="433"/>
      <c r="BV6" s="431">
        <v>745992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97.2</v>
      </c>
      <c r="CU6" s="469"/>
      <c r="CV6" s="469"/>
      <c r="CW6" s="469"/>
      <c r="CX6" s="469"/>
      <c r="CY6" s="469"/>
      <c r="CZ6" s="469"/>
      <c r="DA6" s="470"/>
      <c r="DB6" s="468">
        <v>99.4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49073</v>
      </c>
      <c r="BO7" s="432"/>
      <c r="BP7" s="432"/>
      <c r="BQ7" s="432"/>
      <c r="BR7" s="432"/>
      <c r="BS7" s="432"/>
      <c r="BT7" s="432"/>
      <c r="BU7" s="433"/>
      <c r="BV7" s="431">
        <v>20875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8213493</v>
      </c>
      <c r="CU7" s="432"/>
      <c r="CV7" s="432"/>
      <c r="CW7" s="432"/>
      <c r="CX7" s="432"/>
      <c r="CY7" s="432"/>
      <c r="CZ7" s="432"/>
      <c r="DA7" s="433"/>
      <c r="DB7" s="431">
        <v>7934696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965113</v>
      </c>
      <c r="BO8" s="432"/>
      <c r="BP8" s="432"/>
      <c r="BQ8" s="432"/>
      <c r="BR8" s="432"/>
      <c r="BS8" s="432"/>
      <c r="BT8" s="432"/>
      <c r="BU8" s="433"/>
      <c r="BV8" s="431">
        <v>725117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v>
      </c>
      <c r="CU8" s="472"/>
      <c r="CV8" s="472"/>
      <c r="CW8" s="472"/>
      <c r="CX8" s="472"/>
      <c r="CY8" s="472"/>
      <c r="CZ8" s="472"/>
      <c r="DA8" s="473"/>
      <c r="DB8" s="471">
        <v>0.5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29110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239996</v>
      </c>
      <c r="BO9" s="432"/>
      <c r="BP9" s="432"/>
      <c r="BQ9" s="432"/>
      <c r="BR9" s="432"/>
      <c r="BS9" s="432"/>
      <c r="BT9" s="432"/>
      <c r="BU9" s="433"/>
      <c r="BV9" s="431">
        <v>-21726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12.5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31569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109</v>
      </c>
      <c r="AV10" s="464"/>
      <c r="AW10" s="464"/>
      <c r="AX10" s="464"/>
      <c r="AY10" s="465" t="s">
        <v>121</v>
      </c>
      <c r="AZ10" s="466"/>
      <c r="BA10" s="466"/>
      <c r="BB10" s="466"/>
      <c r="BC10" s="466"/>
      <c r="BD10" s="466"/>
      <c r="BE10" s="466"/>
      <c r="BF10" s="466"/>
      <c r="BG10" s="466"/>
      <c r="BH10" s="466"/>
      <c r="BI10" s="466"/>
      <c r="BJ10" s="466"/>
      <c r="BK10" s="466"/>
      <c r="BL10" s="466"/>
      <c r="BM10" s="467"/>
      <c r="BN10" s="431">
        <v>58</v>
      </c>
      <c r="BO10" s="432"/>
      <c r="BP10" s="432"/>
      <c r="BQ10" s="432"/>
      <c r="BR10" s="432"/>
      <c r="BS10" s="432"/>
      <c r="BT10" s="432"/>
      <c r="BU10" s="433"/>
      <c r="BV10" s="431">
        <v>220227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331920</v>
      </c>
      <c r="BO11" s="432"/>
      <c r="BP11" s="432"/>
      <c r="BQ11" s="432"/>
      <c r="BR11" s="432"/>
      <c r="BS11" s="432"/>
      <c r="BT11" s="432"/>
      <c r="BU11" s="433"/>
      <c r="BV11" s="431">
        <v>201400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29564</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20000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29386</v>
      </c>
      <c r="S13" s="516"/>
      <c r="T13" s="516"/>
      <c r="U13" s="516"/>
      <c r="V13" s="517"/>
      <c r="W13" s="447" t="s">
        <v>140</v>
      </c>
      <c r="X13" s="448"/>
      <c r="Y13" s="448"/>
      <c r="Z13" s="448"/>
      <c r="AA13" s="448"/>
      <c r="AB13" s="438"/>
      <c r="AC13" s="482">
        <v>1719</v>
      </c>
      <c r="AD13" s="483"/>
      <c r="AE13" s="483"/>
      <c r="AF13" s="483"/>
      <c r="AG13" s="525"/>
      <c r="AH13" s="482">
        <v>1941</v>
      </c>
      <c r="AI13" s="483"/>
      <c r="AJ13" s="483"/>
      <c r="AK13" s="483"/>
      <c r="AL13" s="484"/>
      <c r="AM13" s="460" t="s">
        <v>141</v>
      </c>
      <c r="AN13" s="461"/>
      <c r="AO13" s="461"/>
      <c r="AP13" s="461"/>
      <c r="AQ13" s="461"/>
      <c r="AR13" s="461"/>
      <c r="AS13" s="461"/>
      <c r="AT13" s="462"/>
      <c r="AU13" s="463" t="s">
        <v>136</v>
      </c>
      <c r="AV13" s="464"/>
      <c r="AW13" s="464"/>
      <c r="AX13" s="464"/>
      <c r="AY13" s="465" t="s">
        <v>142</v>
      </c>
      <c r="AZ13" s="466"/>
      <c r="BA13" s="466"/>
      <c r="BB13" s="466"/>
      <c r="BC13" s="466"/>
      <c r="BD13" s="466"/>
      <c r="BE13" s="466"/>
      <c r="BF13" s="466"/>
      <c r="BG13" s="466"/>
      <c r="BH13" s="466"/>
      <c r="BI13" s="466"/>
      <c r="BJ13" s="466"/>
      <c r="BK13" s="466"/>
      <c r="BL13" s="466"/>
      <c r="BM13" s="467"/>
      <c r="BN13" s="431">
        <v>551974</v>
      </c>
      <c r="BO13" s="432"/>
      <c r="BP13" s="432"/>
      <c r="BQ13" s="432"/>
      <c r="BR13" s="432"/>
      <c r="BS13" s="432"/>
      <c r="BT13" s="432"/>
      <c r="BU13" s="433"/>
      <c r="BV13" s="431">
        <v>399901</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6.8</v>
      </c>
      <c r="CU13" s="429"/>
      <c r="CV13" s="429"/>
      <c r="CW13" s="429"/>
      <c r="CX13" s="429"/>
      <c r="CY13" s="429"/>
      <c r="CZ13" s="429"/>
      <c r="DA13" s="430"/>
      <c r="DB13" s="428">
        <v>6.7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30015</v>
      </c>
      <c r="S14" s="516"/>
      <c r="T14" s="516"/>
      <c r="U14" s="516"/>
      <c r="V14" s="517"/>
      <c r="W14" s="421"/>
      <c r="X14" s="422"/>
      <c r="Y14" s="422"/>
      <c r="Z14" s="422"/>
      <c r="AA14" s="422"/>
      <c r="AB14" s="411"/>
      <c r="AC14" s="518">
        <v>10.9</v>
      </c>
      <c r="AD14" s="519"/>
      <c r="AE14" s="519"/>
      <c r="AF14" s="519"/>
      <c r="AG14" s="520"/>
      <c r="AH14" s="518">
        <v>11.9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66.8</v>
      </c>
      <c r="CU14" s="530"/>
      <c r="CV14" s="530"/>
      <c r="CW14" s="530"/>
      <c r="CX14" s="530"/>
      <c r="CY14" s="530"/>
      <c r="CZ14" s="530"/>
      <c r="DA14" s="531"/>
      <c r="DB14" s="529">
        <v>84.3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29832</v>
      </c>
      <c r="S15" s="516"/>
      <c r="T15" s="516"/>
      <c r="U15" s="516"/>
      <c r="V15" s="517"/>
      <c r="W15" s="447" t="s">
        <v>147</v>
      </c>
      <c r="X15" s="448"/>
      <c r="Y15" s="448"/>
      <c r="Z15" s="448"/>
      <c r="AA15" s="448"/>
      <c r="AB15" s="438"/>
      <c r="AC15" s="482">
        <v>3899</v>
      </c>
      <c r="AD15" s="483"/>
      <c r="AE15" s="483"/>
      <c r="AF15" s="483"/>
      <c r="AG15" s="525"/>
      <c r="AH15" s="482">
        <v>4187</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3417393</v>
      </c>
      <c r="BO15" s="395"/>
      <c r="BP15" s="395"/>
      <c r="BQ15" s="395"/>
      <c r="BR15" s="395"/>
      <c r="BS15" s="395"/>
      <c r="BT15" s="395"/>
      <c r="BU15" s="396"/>
      <c r="BV15" s="394">
        <v>3375464</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24.8</v>
      </c>
      <c r="AD16" s="519"/>
      <c r="AE16" s="519"/>
      <c r="AF16" s="519"/>
      <c r="AG16" s="520"/>
      <c r="AH16" s="518">
        <v>25.6</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6981687</v>
      </c>
      <c r="BO16" s="432"/>
      <c r="BP16" s="432"/>
      <c r="BQ16" s="432"/>
      <c r="BR16" s="432"/>
      <c r="BS16" s="432"/>
      <c r="BT16" s="432"/>
      <c r="BU16" s="433"/>
      <c r="BV16" s="431">
        <v>6690778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10084</v>
      </c>
      <c r="AD17" s="483"/>
      <c r="AE17" s="483"/>
      <c r="AF17" s="483"/>
      <c r="AG17" s="525"/>
      <c r="AH17" s="482">
        <v>10207</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4290316</v>
      </c>
      <c r="BO17" s="432"/>
      <c r="BP17" s="432"/>
      <c r="BQ17" s="432"/>
      <c r="BR17" s="432"/>
      <c r="BS17" s="432"/>
      <c r="BT17" s="432"/>
      <c r="BU17" s="433"/>
      <c r="BV17" s="431">
        <v>4276974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240.93</v>
      </c>
      <c r="M18" s="547"/>
      <c r="N18" s="547"/>
      <c r="O18" s="547"/>
      <c r="P18" s="547"/>
      <c r="Q18" s="547"/>
      <c r="R18" s="548"/>
      <c r="S18" s="548"/>
      <c r="T18" s="548"/>
      <c r="U18" s="548"/>
      <c r="V18" s="549"/>
      <c r="W18" s="449"/>
      <c r="X18" s="450"/>
      <c r="Y18" s="450"/>
      <c r="Z18" s="450"/>
      <c r="AA18" s="450"/>
      <c r="AB18" s="441"/>
      <c r="AC18" s="550">
        <v>64.2</v>
      </c>
      <c r="AD18" s="551"/>
      <c r="AE18" s="551"/>
      <c r="AF18" s="551"/>
      <c r="AG18" s="552"/>
      <c r="AH18" s="550">
        <v>62.5</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7731625</v>
      </c>
      <c r="BO18" s="432"/>
      <c r="BP18" s="432"/>
      <c r="BQ18" s="432"/>
      <c r="BR18" s="432"/>
      <c r="BS18" s="432"/>
      <c r="BT18" s="432"/>
      <c r="BU18" s="433"/>
      <c r="BV18" s="431">
        <v>7594230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12382351</v>
      </c>
      <c r="BO19" s="432"/>
      <c r="BP19" s="432"/>
      <c r="BQ19" s="432"/>
      <c r="BR19" s="432"/>
      <c r="BS19" s="432"/>
      <c r="BT19" s="432"/>
      <c r="BU19" s="433"/>
      <c r="BV19" s="431">
        <v>11077140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10537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16426166</v>
      </c>
      <c r="BO23" s="432"/>
      <c r="BP23" s="432"/>
      <c r="BQ23" s="432"/>
      <c r="BR23" s="432"/>
      <c r="BS23" s="432"/>
      <c r="BT23" s="432"/>
      <c r="BU23" s="433"/>
      <c r="BV23" s="431">
        <v>17217195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9200</v>
      </c>
      <c r="R24" s="483"/>
      <c r="S24" s="483"/>
      <c r="T24" s="483"/>
      <c r="U24" s="483"/>
      <c r="V24" s="525"/>
      <c r="W24" s="584"/>
      <c r="X24" s="572"/>
      <c r="Y24" s="573"/>
      <c r="Z24" s="481" t="s">
        <v>171</v>
      </c>
      <c r="AA24" s="461"/>
      <c r="AB24" s="461"/>
      <c r="AC24" s="461"/>
      <c r="AD24" s="461"/>
      <c r="AE24" s="461"/>
      <c r="AF24" s="461"/>
      <c r="AG24" s="462"/>
      <c r="AH24" s="482">
        <v>289</v>
      </c>
      <c r="AI24" s="483"/>
      <c r="AJ24" s="483"/>
      <c r="AK24" s="483"/>
      <c r="AL24" s="525"/>
      <c r="AM24" s="482">
        <v>874225</v>
      </c>
      <c r="AN24" s="483"/>
      <c r="AO24" s="483"/>
      <c r="AP24" s="483"/>
      <c r="AQ24" s="483"/>
      <c r="AR24" s="525"/>
      <c r="AS24" s="482">
        <v>3025</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5986147</v>
      </c>
      <c r="BO24" s="432"/>
      <c r="BP24" s="432"/>
      <c r="BQ24" s="432"/>
      <c r="BR24" s="432"/>
      <c r="BS24" s="432"/>
      <c r="BT24" s="432"/>
      <c r="BU24" s="433"/>
      <c r="BV24" s="431">
        <v>6209098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6950</v>
      </c>
      <c r="R25" s="483"/>
      <c r="S25" s="483"/>
      <c r="T25" s="483"/>
      <c r="U25" s="483"/>
      <c r="V25" s="525"/>
      <c r="W25" s="584"/>
      <c r="X25" s="572"/>
      <c r="Y25" s="573"/>
      <c r="Z25" s="481" t="s">
        <v>174</v>
      </c>
      <c r="AA25" s="461"/>
      <c r="AB25" s="461"/>
      <c r="AC25" s="461"/>
      <c r="AD25" s="461"/>
      <c r="AE25" s="461"/>
      <c r="AF25" s="461"/>
      <c r="AG25" s="462"/>
      <c r="AH25" s="482">
        <v>55</v>
      </c>
      <c r="AI25" s="483"/>
      <c r="AJ25" s="483"/>
      <c r="AK25" s="483"/>
      <c r="AL25" s="525"/>
      <c r="AM25" s="482">
        <v>144210</v>
      </c>
      <c r="AN25" s="483"/>
      <c r="AO25" s="483"/>
      <c r="AP25" s="483"/>
      <c r="AQ25" s="483"/>
      <c r="AR25" s="525"/>
      <c r="AS25" s="482">
        <v>2622</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1789865</v>
      </c>
      <c r="BO25" s="395"/>
      <c r="BP25" s="395"/>
      <c r="BQ25" s="395"/>
      <c r="BR25" s="395"/>
      <c r="BS25" s="395"/>
      <c r="BT25" s="395"/>
      <c r="BU25" s="396"/>
      <c r="BV25" s="394">
        <v>1059773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5600</v>
      </c>
      <c r="R26" s="483"/>
      <c r="S26" s="483"/>
      <c r="T26" s="483"/>
      <c r="U26" s="483"/>
      <c r="V26" s="525"/>
      <c r="W26" s="584"/>
      <c r="X26" s="572"/>
      <c r="Y26" s="573"/>
      <c r="Z26" s="481" t="s">
        <v>177</v>
      </c>
      <c r="AA26" s="594"/>
      <c r="AB26" s="594"/>
      <c r="AC26" s="594"/>
      <c r="AD26" s="594"/>
      <c r="AE26" s="594"/>
      <c r="AF26" s="594"/>
      <c r="AG26" s="595"/>
      <c r="AH26" s="482">
        <v>20</v>
      </c>
      <c r="AI26" s="483"/>
      <c r="AJ26" s="483"/>
      <c r="AK26" s="483"/>
      <c r="AL26" s="525"/>
      <c r="AM26" s="482">
        <v>71380</v>
      </c>
      <c r="AN26" s="483"/>
      <c r="AO26" s="483"/>
      <c r="AP26" s="483"/>
      <c r="AQ26" s="483"/>
      <c r="AR26" s="525"/>
      <c r="AS26" s="482">
        <v>3569</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4350</v>
      </c>
      <c r="R27" s="483"/>
      <c r="S27" s="483"/>
      <c r="T27" s="483"/>
      <c r="U27" s="483"/>
      <c r="V27" s="525"/>
      <c r="W27" s="584"/>
      <c r="X27" s="572"/>
      <c r="Y27" s="573"/>
      <c r="Z27" s="481" t="s">
        <v>181</v>
      </c>
      <c r="AA27" s="461"/>
      <c r="AB27" s="461"/>
      <c r="AC27" s="461"/>
      <c r="AD27" s="461"/>
      <c r="AE27" s="461"/>
      <c r="AF27" s="461"/>
      <c r="AG27" s="462"/>
      <c r="AH27" s="482">
        <v>4</v>
      </c>
      <c r="AI27" s="483"/>
      <c r="AJ27" s="483"/>
      <c r="AK27" s="483"/>
      <c r="AL27" s="525"/>
      <c r="AM27" s="482">
        <v>15692</v>
      </c>
      <c r="AN27" s="483"/>
      <c r="AO27" s="483"/>
      <c r="AP27" s="483"/>
      <c r="AQ27" s="483"/>
      <c r="AR27" s="525"/>
      <c r="AS27" s="482">
        <v>3923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130</v>
      </c>
      <c r="BO27" s="608"/>
      <c r="BP27" s="608"/>
      <c r="BQ27" s="608"/>
      <c r="BR27" s="608"/>
      <c r="BS27" s="608"/>
      <c r="BT27" s="608"/>
      <c r="BU27" s="609"/>
      <c r="BV27" s="607" t="s">
        <v>130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3850</v>
      </c>
      <c r="R28" s="483"/>
      <c r="S28" s="483"/>
      <c r="T28" s="483"/>
      <c r="U28" s="483"/>
      <c r="V28" s="525"/>
      <c r="W28" s="584"/>
      <c r="X28" s="572"/>
      <c r="Y28" s="573"/>
      <c r="Z28" s="481" t="s">
        <v>184</v>
      </c>
      <c r="AA28" s="461"/>
      <c r="AB28" s="461"/>
      <c r="AC28" s="461"/>
      <c r="AD28" s="461"/>
      <c r="AE28" s="461"/>
      <c r="AF28" s="461"/>
      <c r="AG28" s="462"/>
      <c r="AH28" s="482" t="s">
        <v>185</v>
      </c>
      <c r="AI28" s="483"/>
      <c r="AJ28" s="483"/>
      <c r="AK28" s="483"/>
      <c r="AL28" s="525"/>
      <c r="AM28" s="482" t="s">
        <v>179</v>
      </c>
      <c r="AN28" s="483"/>
      <c r="AO28" s="483"/>
      <c r="AP28" s="483"/>
      <c r="AQ28" s="483"/>
      <c r="AR28" s="525"/>
      <c r="AS28" s="482" t="s">
        <v>130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1554961</v>
      </c>
      <c r="BO28" s="395"/>
      <c r="BP28" s="395"/>
      <c r="BQ28" s="395"/>
      <c r="BR28" s="395"/>
      <c r="BS28" s="395"/>
      <c r="BT28" s="395"/>
      <c r="BU28" s="396"/>
      <c r="BV28" s="394">
        <v>1461903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13</v>
      </c>
      <c r="M29" s="483"/>
      <c r="N29" s="483"/>
      <c r="O29" s="483"/>
      <c r="P29" s="525"/>
      <c r="Q29" s="482">
        <v>3600</v>
      </c>
      <c r="R29" s="483"/>
      <c r="S29" s="483"/>
      <c r="T29" s="483"/>
      <c r="U29" s="483"/>
      <c r="V29" s="525"/>
      <c r="W29" s="585"/>
      <c r="X29" s="586"/>
      <c r="Y29" s="587"/>
      <c r="Z29" s="481" t="s">
        <v>188</v>
      </c>
      <c r="AA29" s="461"/>
      <c r="AB29" s="461"/>
      <c r="AC29" s="461"/>
      <c r="AD29" s="461"/>
      <c r="AE29" s="461"/>
      <c r="AF29" s="461"/>
      <c r="AG29" s="462"/>
      <c r="AH29" s="482">
        <v>293</v>
      </c>
      <c r="AI29" s="483"/>
      <c r="AJ29" s="483"/>
      <c r="AK29" s="483"/>
      <c r="AL29" s="525"/>
      <c r="AM29" s="482">
        <v>889917</v>
      </c>
      <c r="AN29" s="483"/>
      <c r="AO29" s="483"/>
      <c r="AP29" s="483"/>
      <c r="AQ29" s="483"/>
      <c r="AR29" s="525"/>
      <c r="AS29" s="482">
        <v>3037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392167</v>
      </c>
      <c r="BO29" s="432"/>
      <c r="BP29" s="432"/>
      <c r="BQ29" s="432"/>
      <c r="BR29" s="432"/>
      <c r="BS29" s="432"/>
      <c r="BT29" s="432"/>
      <c r="BU29" s="433"/>
      <c r="BV29" s="431">
        <v>370133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97.8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1129398</v>
      </c>
      <c r="BO30" s="608"/>
      <c r="BP30" s="608"/>
      <c r="BQ30" s="608"/>
      <c r="BR30" s="608"/>
      <c r="BS30" s="608"/>
      <c r="BT30" s="608"/>
      <c r="BU30" s="609"/>
      <c r="BV30" s="607">
        <v>751430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山形県市町村職員退職手当組合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上山城郷土資料館</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浄化槽事業特別会計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山形県後期高齢者医療広域連合（普通会計分）</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ニュートラックかみのやま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IF('各会計、関係団体の財政状況及び健全化判断比率'!B35="","",'各会計、関係団体の財政状況及び健全化判断比率'!B35)</f>
        <v>産業団地整備事業特別会計</v>
      </c>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山形県後期高齢者医療広域連合（事業会計分）</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上山市体育・文化振興公社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山形県消防補償等組合</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上山二日町再開発</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山形県自治会館管理組合</v>
      </c>
      <c r="BZ38" s="621"/>
      <c r="CA38" s="621"/>
      <c r="CB38" s="621"/>
      <c r="CC38" s="621"/>
      <c r="CD38" s="621"/>
      <c r="CE38" s="621"/>
      <c r="CF38" s="621"/>
      <c r="CG38" s="621"/>
      <c r="CH38" s="621"/>
      <c r="CI38" s="621"/>
      <c r="CJ38" s="621"/>
      <c r="CK38" s="621"/>
      <c r="CL38" s="621"/>
      <c r="CM38" s="621"/>
      <c r="CN38" s="214"/>
      <c r="CO38" s="620">
        <f t="shared" si="3"/>
        <v>20</v>
      </c>
      <c r="CP38" s="620"/>
      <c r="CQ38" s="621" t="str">
        <f>IF('各会計、関係団体の財政状況及び健全化判断比率'!BS11="","",'各会計、関係団体の財政状況及び健全化判断比率'!BS11)</f>
        <v>上山市土地開発公社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山形広域環境事務組合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5E9lXhgiBNlPEQcb8JmpZStFEeO51qxNrpTGK+HP94DMa4nnN52EaNVTj5WWp/LZvsVYFZ+W0x8nukz9sOx+g==" saltValue="Mwoo3gl979fJNRLgfxZ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P1" sqref="P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566</v>
      </c>
      <c r="D34" s="1212"/>
      <c r="E34" s="1213"/>
      <c r="F34" s="32">
        <v>5.34</v>
      </c>
      <c r="G34" s="33">
        <v>7.63</v>
      </c>
      <c r="H34" s="33">
        <v>9.44</v>
      </c>
      <c r="I34" s="33">
        <v>9.1300000000000008</v>
      </c>
      <c r="J34" s="34">
        <v>11.75</v>
      </c>
      <c r="K34" s="22"/>
      <c r="L34" s="22"/>
      <c r="M34" s="22"/>
      <c r="N34" s="22"/>
      <c r="O34" s="22"/>
      <c r="P34" s="22"/>
    </row>
    <row r="35" spans="1:16" ht="39" customHeight="1" x14ac:dyDescent="0.15">
      <c r="A35" s="22"/>
      <c r="B35" s="35"/>
      <c r="C35" s="1206" t="s">
        <v>567</v>
      </c>
      <c r="D35" s="1207"/>
      <c r="E35" s="1208"/>
      <c r="F35" s="36">
        <v>5.23</v>
      </c>
      <c r="G35" s="37">
        <v>5.59</v>
      </c>
      <c r="H35" s="37">
        <v>6.48</v>
      </c>
      <c r="I35" s="37">
        <v>7.61</v>
      </c>
      <c r="J35" s="38">
        <v>7.7</v>
      </c>
      <c r="K35" s="22"/>
      <c r="L35" s="22"/>
      <c r="M35" s="22"/>
      <c r="N35" s="22"/>
      <c r="O35" s="22"/>
      <c r="P35" s="22"/>
    </row>
    <row r="36" spans="1:16" ht="39" customHeight="1" x14ac:dyDescent="0.15">
      <c r="A36" s="22"/>
      <c r="B36" s="35"/>
      <c r="C36" s="1206" t="s">
        <v>568</v>
      </c>
      <c r="D36" s="1207"/>
      <c r="E36" s="1208"/>
      <c r="F36" s="36">
        <v>1.64</v>
      </c>
      <c r="G36" s="37">
        <v>0.68</v>
      </c>
      <c r="H36" s="37">
        <v>1.49</v>
      </c>
      <c r="I36" s="37">
        <v>1.75</v>
      </c>
      <c r="J36" s="38">
        <v>1.58</v>
      </c>
      <c r="K36" s="22"/>
      <c r="L36" s="22"/>
      <c r="M36" s="22"/>
      <c r="N36" s="22"/>
      <c r="O36" s="22"/>
      <c r="P36" s="22"/>
    </row>
    <row r="37" spans="1:16" ht="39" customHeight="1" x14ac:dyDescent="0.15">
      <c r="A37" s="22"/>
      <c r="B37" s="35"/>
      <c r="C37" s="1206" t="s">
        <v>569</v>
      </c>
      <c r="D37" s="1207"/>
      <c r="E37" s="1208"/>
      <c r="F37" s="36">
        <v>3.98</v>
      </c>
      <c r="G37" s="37">
        <v>4.17</v>
      </c>
      <c r="H37" s="37">
        <v>1.55</v>
      </c>
      <c r="I37" s="37">
        <v>1.39</v>
      </c>
      <c r="J37" s="38">
        <v>1.32</v>
      </c>
      <c r="K37" s="22"/>
      <c r="L37" s="22"/>
      <c r="M37" s="22"/>
      <c r="N37" s="22"/>
      <c r="O37" s="22"/>
      <c r="P37" s="22"/>
    </row>
    <row r="38" spans="1:16" ht="39" customHeight="1" x14ac:dyDescent="0.15">
      <c r="A38" s="22"/>
      <c r="B38" s="35"/>
      <c r="C38" s="1206" t="s">
        <v>570</v>
      </c>
      <c r="D38" s="1207"/>
      <c r="E38" s="1208"/>
      <c r="F38" s="36" t="s">
        <v>518</v>
      </c>
      <c r="G38" s="37" t="s">
        <v>518</v>
      </c>
      <c r="H38" s="37" t="s">
        <v>518</v>
      </c>
      <c r="I38" s="37" t="s">
        <v>518</v>
      </c>
      <c r="J38" s="38">
        <v>0.46</v>
      </c>
      <c r="K38" s="22"/>
      <c r="L38" s="22"/>
      <c r="M38" s="22"/>
      <c r="N38" s="22"/>
      <c r="O38" s="22"/>
      <c r="P38" s="22"/>
    </row>
    <row r="39" spans="1:16" ht="39" customHeight="1" x14ac:dyDescent="0.15">
      <c r="A39" s="22"/>
      <c r="B39" s="35"/>
      <c r="C39" s="1206" t="s">
        <v>571</v>
      </c>
      <c r="D39" s="1207"/>
      <c r="E39" s="1208"/>
      <c r="F39" s="36">
        <v>0</v>
      </c>
      <c r="G39" s="37">
        <v>0.01</v>
      </c>
      <c r="H39" s="37">
        <v>0</v>
      </c>
      <c r="I39" s="37">
        <v>0.01</v>
      </c>
      <c r="J39" s="38">
        <v>0.04</v>
      </c>
      <c r="K39" s="22"/>
      <c r="L39" s="22"/>
      <c r="M39" s="22"/>
      <c r="N39" s="22"/>
      <c r="O39" s="22"/>
      <c r="P39" s="22"/>
    </row>
    <row r="40" spans="1:16" ht="39" customHeight="1" x14ac:dyDescent="0.15">
      <c r="A40" s="22"/>
      <c r="B40" s="35"/>
      <c r="C40" s="1206" t="s">
        <v>572</v>
      </c>
      <c r="D40" s="1207"/>
      <c r="E40" s="1208"/>
      <c r="F40" s="36">
        <v>0.01</v>
      </c>
      <c r="G40" s="37">
        <v>0.03</v>
      </c>
      <c r="H40" s="37">
        <v>0</v>
      </c>
      <c r="I40" s="37">
        <v>0.01</v>
      </c>
      <c r="J40" s="38">
        <v>0.01</v>
      </c>
      <c r="K40" s="22"/>
      <c r="L40" s="22"/>
      <c r="M40" s="22"/>
      <c r="N40" s="22"/>
      <c r="O40" s="22"/>
      <c r="P40" s="22"/>
    </row>
    <row r="41" spans="1:16" ht="39" customHeight="1" x14ac:dyDescent="0.15">
      <c r="A41" s="22"/>
      <c r="B41" s="35"/>
      <c r="C41" s="1206" t="s">
        <v>573</v>
      </c>
      <c r="D41" s="1207"/>
      <c r="E41" s="1208"/>
      <c r="F41" s="36">
        <v>0.02</v>
      </c>
      <c r="G41" s="37">
        <v>0.02</v>
      </c>
      <c r="H41" s="37">
        <v>0.02</v>
      </c>
      <c r="I41" s="37">
        <v>0</v>
      </c>
      <c r="J41" s="38">
        <v>0.01</v>
      </c>
      <c r="K41" s="22"/>
      <c r="L41" s="22"/>
      <c r="M41" s="22"/>
      <c r="N41" s="22"/>
      <c r="O41" s="22"/>
      <c r="P41" s="22"/>
    </row>
    <row r="42" spans="1:16" ht="39" customHeight="1" x14ac:dyDescent="0.15">
      <c r="A42" s="22"/>
      <c r="B42" s="39"/>
      <c r="C42" s="1206" t="s">
        <v>574</v>
      </c>
      <c r="D42" s="1207"/>
      <c r="E42" s="1208"/>
      <c r="F42" s="36" t="s">
        <v>518</v>
      </c>
      <c r="G42" s="37" t="s">
        <v>575</v>
      </c>
      <c r="H42" s="37" t="s">
        <v>518</v>
      </c>
      <c r="I42" s="37" t="s">
        <v>518</v>
      </c>
      <c r="J42" s="38" t="s">
        <v>518</v>
      </c>
      <c r="K42" s="22"/>
      <c r="L42" s="22"/>
      <c r="M42" s="22"/>
      <c r="N42" s="22"/>
      <c r="O42" s="22"/>
      <c r="P42" s="22"/>
    </row>
    <row r="43" spans="1:16" ht="39" customHeight="1" thickBot="1" x14ac:dyDescent="0.2">
      <c r="A43" s="22"/>
      <c r="B43" s="40"/>
      <c r="C43" s="1209" t="s">
        <v>576</v>
      </c>
      <c r="D43" s="1210"/>
      <c r="E43" s="1211"/>
      <c r="F43" s="41">
        <v>0.14000000000000001</v>
      </c>
      <c r="G43" s="42">
        <v>0.17</v>
      </c>
      <c r="H43" s="42">
        <v>0.09</v>
      </c>
      <c r="I43" s="42">
        <v>0.85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9jIHboZQBQhFyyP96l558zZWdzLNlHZsnfp8MxSGn6dHh4b/d6HuRS6GyChlj2tA/Kdwu5CtAQVKbXVr/7ng==" saltValue="T8oBErAGiOFBI3kxgY7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1521</v>
      </c>
      <c r="L45" s="60">
        <v>1259</v>
      </c>
      <c r="M45" s="60">
        <v>1292</v>
      </c>
      <c r="N45" s="60">
        <v>1201</v>
      </c>
      <c r="O45" s="61">
        <v>1314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272</v>
      </c>
      <c r="L48" s="64">
        <v>261</v>
      </c>
      <c r="M48" s="64">
        <v>243</v>
      </c>
      <c r="N48" s="64">
        <v>298</v>
      </c>
      <c r="O48" s="65">
        <v>305</v>
      </c>
      <c r="P48" s="48"/>
      <c r="Q48" s="48"/>
      <c r="R48" s="48"/>
      <c r="S48" s="48"/>
      <c r="T48" s="48"/>
      <c r="U48" s="48"/>
    </row>
    <row r="49" spans="1:21" ht="30.75" customHeight="1" x14ac:dyDescent="0.15">
      <c r="A49" s="48"/>
      <c r="B49" s="1216"/>
      <c r="C49" s="1217"/>
      <c r="D49" s="62"/>
      <c r="E49" s="1222" t="s">
        <v>16</v>
      </c>
      <c r="F49" s="1222"/>
      <c r="G49" s="1222"/>
      <c r="H49" s="1222"/>
      <c r="I49" s="1222"/>
      <c r="J49" s="1223"/>
      <c r="K49" s="63">
        <v>1</v>
      </c>
      <c r="L49" s="64">
        <v>2</v>
      </c>
      <c r="M49" s="64">
        <v>4</v>
      </c>
      <c r="N49" s="64">
        <v>10</v>
      </c>
      <c r="O49" s="65">
        <v>46</v>
      </c>
      <c r="P49" s="48"/>
      <c r="Q49" s="48"/>
      <c r="R49" s="48"/>
      <c r="S49" s="48"/>
      <c r="T49" s="48"/>
      <c r="U49" s="48"/>
    </row>
    <row r="50" spans="1:21" ht="30.75" customHeight="1" x14ac:dyDescent="0.15">
      <c r="A50" s="48"/>
      <c r="B50" s="1216"/>
      <c r="C50" s="1217"/>
      <c r="D50" s="62"/>
      <c r="E50" s="1222" t="s">
        <v>17</v>
      </c>
      <c r="F50" s="1222"/>
      <c r="G50" s="1222"/>
      <c r="H50" s="1222"/>
      <c r="I50" s="1222"/>
      <c r="J50" s="1223"/>
      <c r="K50" s="63">
        <v>108</v>
      </c>
      <c r="L50" s="64">
        <v>101</v>
      </c>
      <c r="M50" s="64">
        <v>99</v>
      </c>
      <c r="N50" s="64">
        <v>99</v>
      </c>
      <c r="O50" s="65">
        <v>47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1156</v>
      </c>
      <c r="L52" s="64">
        <v>1141</v>
      </c>
      <c r="M52" s="64">
        <v>1150</v>
      </c>
      <c r="N52" s="64">
        <v>1168</v>
      </c>
      <c r="O52" s="65">
        <v>1184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746</v>
      </c>
      <c r="L53" s="69">
        <v>482</v>
      </c>
      <c r="M53" s="69">
        <v>488</v>
      </c>
      <c r="N53" s="69">
        <v>440</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602</v>
      </c>
      <c r="L57" s="84" t="s">
        <v>602</v>
      </c>
      <c r="M57" s="84" t="s">
        <v>602</v>
      </c>
      <c r="N57" s="84" t="s">
        <v>602</v>
      </c>
      <c r="O57" s="85" t="s">
        <v>602</v>
      </c>
    </row>
    <row r="58" spans="1:21" ht="31.5" customHeight="1" thickBot="1" x14ac:dyDescent="0.2">
      <c r="B58" s="1232"/>
      <c r="C58" s="1233"/>
      <c r="D58" s="1237" t="s">
        <v>27</v>
      </c>
      <c r="E58" s="1238"/>
      <c r="F58" s="1238"/>
      <c r="G58" s="1238"/>
      <c r="H58" s="1238"/>
      <c r="I58" s="1238"/>
      <c r="J58" s="1239"/>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is87AVk+rWUDLFLblUqSBa2Tna+ujPnoPzrnKGeW8f4i9UbFUoHvlK1+3ss2ePS4xbOLEkAVjLPGU+Y5BPWA==" saltValue="PFXX2Ii6X0EwggoEV3K+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85" zoomScaleNormal="85" zoomScaleSheetLayoutView="100" workbookViewId="0">
      <selection activeCell="A6" sqref="A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17494</v>
      </c>
      <c r="J41" s="104">
        <v>18748</v>
      </c>
      <c r="K41" s="104">
        <v>17609</v>
      </c>
      <c r="L41" s="104">
        <v>17217</v>
      </c>
      <c r="M41" s="105">
        <v>16426</v>
      </c>
    </row>
    <row r="42" spans="2:13" ht="27.75" customHeight="1" x14ac:dyDescent="0.15">
      <c r="B42" s="1242"/>
      <c r="C42" s="1243"/>
      <c r="D42" s="106"/>
      <c r="E42" s="1248" t="s">
        <v>32</v>
      </c>
      <c r="F42" s="1248"/>
      <c r="G42" s="1248"/>
      <c r="H42" s="1249"/>
      <c r="I42" s="107">
        <v>936</v>
      </c>
      <c r="J42" s="108">
        <v>733</v>
      </c>
      <c r="K42" s="108">
        <v>568</v>
      </c>
      <c r="L42" s="108">
        <v>357</v>
      </c>
      <c r="M42" s="109">
        <v>281</v>
      </c>
    </row>
    <row r="43" spans="2:13" ht="27.75" customHeight="1" x14ac:dyDescent="0.15">
      <c r="B43" s="1242"/>
      <c r="C43" s="1243"/>
      <c r="D43" s="106"/>
      <c r="E43" s="1248" t="s">
        <v>33</v>
      </c>
      <c r="F43" s="1248"/>
      <c r="G43" s="1248"/>
      <c r="H43" s="1249"/>
      <c r="I43" s="107">
        <v>3761</v>
      </c>
      <c r="J43" s="108">
        <v>3767</v>
      </c>
      <c r="K43" s="108">
        <v>3719</v>
      </c>
      <c r="L43" s="108">
        <v>3751</v>
      </c>
      <c r="M43" s="109">
        <v>4000</v>
      </c>
    </row>
    <row r="44" spans="2:13" ht="27.75" customHeight="1" x14ac:dyDescent="0.15">
      <c r="B44" s="1242"/>
      <c r="C44" s="1243"/>
      <c r="D44" s="106"/>
      <c r="E44" s="1248" t="s">
        <v>34</v>
      </c>
      <c r="F44" s="1248"/>
      <c r="G44" s="1248"/>
      <c r="H44" s="1249"/>
      <c r="I44" s="107">
        <v>546</v>
      </c>
      <c r="J44" s="108">
        <v>1018</v>
      </c>
      <c r="K44" s="108">
        <v>1271</v>
      </c>
      <c r="L44" s="108">
        <v>1303</v>
      </c>
      <c r="M44" s="109">
        <v>1265</v>
      </c>
    </row>
    <row r="45" spans="2:13" ht="27.75" customHeight="1" x14ac:dyDescent="0.15">
      <c r="B45" s="1242"/>
      <c r="C45" s="1243"/>
      <c r="D45" s="106"/>
      <c r="E45" s="1248" t="s">
        <v>35</v>
      </c>
      <c r="F45" s="1248"/>
      <c r="G45" s="1248"/>
      <c r="H45" s="1249"/>
      <c r="I45" s="107">
        <v>2630</v>
      </c>
      <c r="J45" s="108">
        <v>2574</v>
      </c>
      <c r="K45" s="108">
        <v>2398</v>
      </c>
      <c r="L45" s="108">
        <v>2305</v>
      </c>
      <c r="M45" s="109">
        <v>2258</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t="s">
        <v>518</v>
      </c>
      <c r="K49" s="108" t="s">
        <v>518</v>
      </c>
      <c r="L49" s="108" t="s">
        <v>518</v>
      </c>
      <c r="M49" s="109" t="s">
        <v>518</v>
      </c>
    </row>
    <row r="50" spans="2:13" ht="27.75" customHeight="1" x14ac:dyDescent="0.15">
      <c r="B50" s="1253" t="s">
        <v>40</v>
      </c>
      <c r="C50" s="1254"/>
      <c r="D50" s="112"/>
      <c r="E50" s="1248" t="s">
        <v>41</v>
      </c>
      <c r="F50" s="1248"/>
      <c r="G50" s="1248"/>
      <c r="H50" s="1249"/>
      <c r="I50" s="107">
        <v>3065</v>
      </c>
      <c r="J50" s="108">
        <v>2903</v>
      </c>
      <c r="K50" s="108">
        <v>3190</v>
      </c>
      <c r="L50" s="108">
        <v>4078</v>
      </c>
      <c r="M50" s="109">
        <v>4526</v>
      </c>
    </row>
    <row r="51" spans="2:13" ht="27.75" customHeight="1" x14ac:dyDescent="0.15">
      <c r="B51" s="1242"/>
      <c r="C51" s="1243"/>
      <c r="D51" s="106"/>
      <c r="E51" s="1248" t="s">
        <v>42</v>
      </c>
      <c r="F51" s="1248"/>
      <c r="G51" s="1248"/>
      <c r="H51" s="1249"/>
      <c r="I51" s="107">
        <v>2306</v>
      </c>
      <c r="J51" s="108">
        <v>2429</v>
      </c>
      <c r="K51" s="108">
        <v>3061</v>
      </c>
      <c r="L51" s="108">
        <v>2994</v>
      </c>
      <c r="M51" s="109">
        <v>2988</v>
      </c>
    </row>
    <row r="52" spans="2:13" ht="27.75" customHeight="1" x14ac:dyDescent="0.15">
      <c r="B52" s="1244"/>
      <c r="C52" s="1245"/>
      <c r="D52" s="106"/>
      <c r="E52" s="1248" t="s">
        <v>43</v>
      </c>
      <c r="F52" s="1248"/>
      <c r="G52" s="1248"/>
      <c r="H52" s="1249"/>
      <c r="I52" s="107">
        <v>12271</v>
      </c>
      <c r="J52" s="108">
        <v>12119</v>
      </c>
      <c r="K52" s="108">
        <v>12178</v>
      </c>
      <c r="L52" s="108">
        <v>11985</v>
      </c>
      <c r="M52" s="109">
        <v>11885</v>
      </c>
    </row>
    <row r="53" spans="2:13" ht="27.75" customHeight="1" thickBot="1" x14ac:dyDescent="0.2">
      <c r="B53" s="1255" t="s">
        <v>44</v>
      </c>
      <c r="C53" s="1256"/>
      <c r="D53" s="113"/>
      <c r="E53" s="1257" t="s">
        <v>45</v>
      </c>
      <c r="F53" s="1257"/>
      <c r="G53" s="1257"/>
      <c r="H53" s="1258"/>
      <c r="I53" s="114">
        <v>7726</v>
      </c>
      <c r="J53" s="115">
        <v>9389</v>
      </c>
      <c r="K53" s="115">
        <v>7135</v>
      </c>
      <c r="L53" s="115">
        <v>5876</v>
      </c>
      <c r="M53" s="116">
        <v>4832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1BLyvytdS/jBPMTUmjaH9gnadMxXW+FFI9xUf7uX8mwXXysayAuAF9jOHFmVRASX+Sh+jEZKQEcUg7O2SmFA==" saltValue="vLL9YqcTo0RVIiRMOqY0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election activeCell="O10" sqref="O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1092</v>
      </c>
      <c r="G55" s="128">
        <v>1462</v>
      </c>
      <c r="H55" s="129">
        <v>1555</v>
      </c>
    </row>
    <row r="56" spans="2:8" ht="52.5" customHeight="1" x14ac:dyDescent="0.15">
      <c r="B56" s="130"/>
      <c r="C56" s="1269" t="s">
        <v>49</v>
      </c>
      <c r="D56" s="1269"/>
      <c r="E56" s="1270"/>
      <c r="F56" s="131">
        <v>126</v>
      </c>
      <c r="G56" s="131">
        <v>370</v>
      </c>
      <c r="H56" s="132">
        <v>392</v>
      </c>
    </row>
    <row r="57" spans="2:8" ht="53.25" customHeight="1" x14ac:dyDescent="0.15">
      <c r="B57" s="130"/>
      <c r="C57" s="1271" t="s">
        <v>50</v>
      </c>
      <c r="D57" s="1271"/>
      <c r="E57" s="1272"/>
      <c r="F57" s="133">
        <v>601</v>
      </c>
      <c r="G57" s="133">
        <v>751</v>
      </c>
      <c r="H57" s="134">
        <v>1129</v>
      </c>
    </row>
    <row r="58" spans="2:8" ht="45.75" customHeight="1" x14ac:dyDescent="0.15">
      <c r="B58" s="135"/>
      <c r="C58" s="1259" t="s">
        <v>583</v>
      </c>
      <c r="D58" s="1260"/>
      <c r="E58" s="1261"/>
      <c r="F58" s="136">
        <v>501</v>
      </c>
      <c r="G58" s="136">
        <v>601</v>
      </c>
      <c r="H58" s="137">
        <v>601</v>
      </c>
    </row>
    <row r="59" spans="2:8" ht="45.75" customHeight="1" x14ac:dyDescent="0.15">
      <c r="B59" s="135"/>
      <c r="C59" s="1259" t="s">
        <v>584</v>
      </c>
      <c r="D59" s="1260"/>
      <c r="E59" s="1261"/>
      <c r="F59" s="136">
        <v>0</v>
      </c>
      <c r="G59" s="136">
        <v>50</v>
      </c>
      <c r="H59" s="137">
        <v>300</v>
      </c>
    </row>
    <row r="60" spans="2:8" ht="45.75" customHeight="1" x14ac:dyDescent="0.15">
      <c r="B60" s="135"/>
      <c r="C60" s="1259" t="s">
        <v>585</v>
      </c>
      <c r="D60" s="1260"/>
      <c r="E60" s="1261"/>
      <c r="F60" s="136">
        <v>0</v>
      </c>
      <c r="G60" s="136">
        <v>0</v>
      </c>
      <c r="H60" s="137">
        <v>120</v>
      </c>
    </row>
    <row r="61" spans="2:8" ht="45.75" customHeight="1" x14ac:dyDescent="0.15">
      <c r="B61" s="135"/>
      <c r="C61" s="1259" t="s">
        <v>586</v>
      </c>
      <c r="D61" s="1260"/>
      <c r="E61" s="1261"/>
      <c r="F61" s="136">
        <v>96</v>
      </c>
      <c r="G61" s="136">
        <v>96</v>
      </c>
      <c r="H61" s="137">
        <v>96</v>
      </c>
    </row>
    <row r="62" spans="2:8" ht="45.75" customHeight="1" thickBot="1" x14ac:dyDescent="0.2">
      <c r="B62" s="138"/>
      <c r="C62" s="1262" t="s">
        <v>587</v>
      </c>
      <c r="D62" s="1263"/>
      <c r="E62" s="1264"/>
      <c r="F62" s="139">
        <v>0</v>
      </c>
      <c r="G62" s="139">
        <v>1</v>
      </c>
      <c r="H62" s="140">
        <v>9</v>
      </c>
    </row>
    <row r="63" spans="2:8" ht="52.5" customHeight="1" thickBot="1" x14ac:dyDescent="0.2">
      <c r="B63" s="141"/>
      <c r="C63" s="1265" t="s">
        <v>51</v>
      </c>
      <c r="D63" s="1265"/>
      <c r="E63" s="1266"/>
      <c r="F63" s="142">
        <v>1818</v>
      </c>
      <c r="G63" s="142">
        <v>2583</v>
      </c>
      <c r="H63" s="143">
        <v>3077</v>
      </c>
    </row>
    <row r="64" spans="2:8" ht="15" customHeight="1" x14ac:dyDescent="0.15"/>
  </sheetData>
  <sheetProtection algorithmName="SHA-512" hashValue="O84GY/WN7VJWGwvMTmuzk+TH+FOXiKpjZjO/hnzrmG+gebK8XLT5Fde0tHiRMy+hybkC/jU5pXpZP8Ikl1oArg==" saltValue="j2Z/obbiUL13HMiOzXJ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82057</v>
      </c>
      <c r="E3" s="162"/>
      <c r="F3" s="163">
        <v>83280</v>
      </c>
      <c r="G3" s="164"/>
      <c r="H3" s="165"/>
    </row>
    <row r="4" spans="1:8" x14ac:dyDescent="0.15">
      <c r="A4" s="166"/>
      <c r="B4" s="167"/>
      <c r="C4" s="168"/>
      <c r="D4" s="169">
        <v>63976</v>
      </c>
      <c r="E4" s="170"/>
      <c r="F4" s="171">
        <v>43123</v>
      </c>
      <c r="G4" s="172"/>
      <c r="H4" s="173"/>
    </row>
    <row r="5" spans="1:8" x14ac:dyDescent="0.15">
      <c r="A5" s="154" t="s">
        <v>552</v>
      </c>
      <c r="B5" s="159"/>
      <c r="C5" s="160"/>
      <c r="D5" s="161">
        <v>104376</v>
      </c>
      <c r="E5" s="162"/>
      <c r="F5" s="163">
        <v>88968</v>
      </c>
      <c r="G5" s="164"/>
      <c r="H5" s="165"/>
    </row>
    <row r="6" spans="1:8" x14ac:dyDescent="0.15">
      <c r="A6" s="166"/>
      <c r="B6" s="167"/>
      <c r="C6" s="168"/>
      <c r="D6" s="169">
        <v>82984</v>
      </c>
      <c r="E6" s="170"/>
      <c r="F6" s="171">
        <v>45482</v>
      </c>
      <c r="G6" s="172"/>
      <c r="H6" s="173"/>
    </row>
    <row r="7" spans="1:8" x14ac:dyDescent="0.15">
      <c r="A7" s="154" t="s">
        <v>553</v>
      </c>
      <c r="B7" s="159"/>
      <c r="C7" s="160"/>
      <c r="D7" s="161">
        <v>55268</v>
      </c>
      <c r="E7" s="162"/>
      <c r="F7" s="163">
        <v>85173</v>
      </c>
      <c r="G7" s="164"/>
      <c r="H7" s="165"/>
    </row>
    <row r="8" spans="1:8" x14ac:dyDescent="0.15">
      <c r="A8" s="166"/>
      <c r="B8" s="167"/>
      <c r="C8" s="168"/>
      <c r="D8" s="169">
        <v>40670</v>
      </c>
      <c r="E8" s="170"/>
      <c r="F8" s="171">
        <v>43913</v>
      </c>
      <c r="G8" s="172"/>
      <c r="H8" s="173"/>
    </row>
    <row r="9" spans="1:8" x14ac:dyDescent="0.15">
      <c r="A9" s="154" t="s">
        <v>554</v>
      </c>
      <c r="B9" s="159"/>
      <c r="C9" s="160"/>
      <c r="D9" s="161">
        <v>50181</v>
      </c>
      <c r="E9" s="162"/>
      <c r="F9" s="163">
        <v>94081</v>
      </c>
      <c r="G9" s="164"/>
      <c r="H9" s="165"/>
    </row>
    <row r="10" spans="1:8" x14ac:dyDescent="0.15">
      <c r="A10" s="166"/>
      <c r="B10" s="167"/>
      <c r="C10" s="168"/>
      <c r="D10" s="169">
        <v>22168</v>
      </c>
      <c r="E10" s="170"/>
      <c r="F10" s="171">
        <v>48949</v>
      </c>
      <c r="G10" s="172"/>
      <c r="H10" s="173"/>
    </row>
    <row r="11" spans="1:8" x14ac:dyDescent="0.15">
      <c r="A11" s="154" t="s">
        <v>555</v>
      </c>
      <c r="B11" s="159"/>
      <c r="C11" s="160"/>
      <c r="D11" s="161">
        <v>38051</v>
      </c>
      <c r="E11" s="162"/>
      <c r="F11" s="163">
        <v>92632</v>
      </c>
      <c r="G11" s="164"/>
      <c r="H11" s="165"/>
    </row>
    <row r="12" spans="1:8" x14ac:dyDescent="0.15">
      <c r="A12" s="166"/>
      <c r="B12" s="167"/>
      <c r="C12" s="174"/>
      <c r="D12" s="169">
        <v>17721</v>
      </c>
      <c r="E12" s="170"/>
      <c r="F12" s="171">
        <v>47978</v>
      </c>
      <c r="G12" s="172"/>
      <c r="H12" s="173"/>
    </row>
    <row r="13" spans="1:8" x14ac:dyDescent="0.15">
      <c r="A13" s="154"/>
      <c r="B13" s="159"/>
      <c r="C13" s="175"/>
      <c r="D13" s="176">
        <v>65987</v>
      </c>
      <c r="E13" s="177"/>
      <c r="F13" s="178">
        <v>88827</v>
      </c>
      <c r="G13" s="179"/>
      <c r="H13" s="165"/>
    </row>
    <row r="14" spans="1:8" x14ac:dyDescent="0.15">
      <c r="A14" s="166"/>
      <c r="B14" s="167"/>
      <c r="C14" s="168"/>
      <c r="D14" s="169">
        <v>45504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5.35</v>
      </c>
      <c r="C19" s="180">
        <f>ROUND(VALUE(SUBSTITUTE(実質収支比率等に係る経年分析!G$48,"▲","-")),2)</f>
        <v>7.65</v>
      </c>
      <c r="D19" s="180">
        <f>ROUND(VALUE(SUBSTITUTE(実質収支比率等に係る経年分析!H$48,"▲","-")),2)</f>
        <v>9.44</v>
      </c>
      <c r="E19" s="180">
        <f>ROUND(VALUE(SUBSTITUTE(実質収支比率等に係る経年分析!I$48,"▲","-")),2)</f>
        <v>9.14</v>
      </c>
      <c r="F19" s="180">
        <f>ROUND(VALUE(SUBSTITUTE(実質収支比率等に係る経年分析!J$48,"▲","-")),2)</f>
        <v>11.75</v>
      </c>
    </row>
    <row r="20" spans="1:11" x14ac:dyDescent="0.15">
      <c r="A20" s="180" t="s">
        <v>55</v>
      </c>
      <c r="B20" s="180">
        <f>ROUND(VALUE(SUBSTITUTE(実質収支比率等に係る経年分析!F$47,"▲","-")),2)</f>
        <v>15.55</v>
      </c>
      <c r="C20" s="180">
        <f>ROUND(VALUE(SUBSTITUTE(実質収支比率等に係る経年分析!G$47,"▲","-")),2)</f>
        <v>13.16</v>
      </c>
      <c r="D20" s="180">
        <f>ROUND(VALUE(SUBSTITUTE(実質収支比率等に係る経年分析!H$47,"▲","-")),2)</f>
        <v>13.8</v>
      </c>
      <c r="E20" s="180">
        <f>ROUND(VALUE(SUBSTITUTE(実質収支比率等に係る経年分析!I$47,"▲","-")),2)</f>
        <v>18.420000000000002</v>
      </c>
      <c r="F20" s="180">
        <f>ROUND(VALUE(SUBSTITUTE(実質収支比率等に係る経年分析!J$47,"▲","-")),2)</f>
        <v>18.93</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3.54</v>
      </c>
      <c r="D21" s="180">
        <f>IF(ISNUMBER(VALUE(SUBSTITUTE(実質収支比率等に係る経年分析!H$49,"▲","-"))),ROUND(VALUE(SUBSTITUTE(実質収支比率等に係る経年分析!H$49,"▲","-")),2),NA())</f>
        <v>26.71</v>
      </c>
      <c r="E21" s="180">
        <f>IF(ISNUMBER(VALUE(SUBSTITUTE(実質収支比率等に係る経年分析!I$49,"▲","-"))),ROUND(VALUE(SUBSTITUTE(実質収支比率等に係る経年分析!I$49,"▲","-")),2),NA())</f>
        <v>5.04</v>
      </c>
      <c r="F21" s="180">
        <f>IF(ISNUMBER(VALUE(SUBSTITUTE(実質収支比率等に係る経年分析!J$49,"▲","-"))),ROUND(VALUE(SUBSTITUTE(実質収支比率等に係る経年分析!J$49,"▲","-")),2),NA())</f>
        <v>6.72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1156</v>
      </c>
      <c r="E42" s="182"/>
      <c r="F42" s="182"/>
      <c r="G42" s="182">
        <f>'実質公債費比率（分子）の構造'!L$52</f>
        <v>1141</v>
      </c>
      <c r="H42" s="182"/>
      <c r="I42" s="182"/>
      <c r="J42" s="182">
        <f>'実質公債費比率（分子）の構造'!M$52</f>
        <v>1150</v>
      </c>
      <c r="K42" s="182"/>
      <c r="L42" s="182"/>
      <c r="M42" s="182">
        <f>'実質公債費比率（分子）の構造'!N$52</f>
        <v>1168</v>
      </c>
      <c r="N42" s="182"/>
      <c r="O42" s="182"/>
      <c r="P42" s="182">
        <f>'実質公債費比率（分子）の構造'!O$52</f>
        <v>1184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108</v>
      </c>
      <c r="C44" s="182"/>
      <c r="D44" s="182"/>
      <c r="E44" s="182">
        <f>'実質公債費比率（分子）の構造'!L$50</f>
        <v>101</v>
      </c>
      <c r="F44" s="182"/>
      <c r="G44" s="182"/>
      <c r="H44" s="182">
        <f>'実質公債費比率（分子）の構造'!M$50</f>
        <v>99</v>
      </c>
      <c r="I44" s="182"/>
      <c r="J44" s="182"/>
      <c r="K44" s="182">
        <f>'実質公債費比率（分子）の構造'!N$50</f>
        <v>99</v>
      </c>
      <c r="L44" s="182"/>
      <c r="M44" s="182"/>
      <c r="N44" s="182">
        <f>'実質公債費比率（分子）の構造'!O$50</f>
        <v>47</v>
      </c>
      <c r="O44" s="182"/>
      <c r="P44" s="182"/>
    </row>
    <row r="45" spans="1:16" x14ac:dyDescent="0.15">
      <c r="A45" s="182" t="s">
        <v>66</v>
      </c>
      <c r="B45" s="182">
        <f>'実質公債費比率（分子）の構造'!K$49</f>
        <v>1</v>
      </c>
      <c r="C45" s="182"/>
      <c r="D45" s="182"/>
      <c r="E45" s="182">
        <f>'実質公債費比率（分子）の構造'!L$49</f>
        <v>2</v>
      </c>
      <c r="F45" s="182"/>
      <c r="G45" s="182"/>
      <c r="H45" s="182">
        <f>'実質公債費比率（分子）の構造'!M$49</f>
        <v>4</v>
      </c>
      <c r="I45" s="182"/>
      <c r="J45" s="182"/>
      <c r="K45" s="182">
        <f>'実質公債費比率（分子）の構造'!N$49</f>
        <v>10</v>
      </c>
      <c r="L45" s="182"/>
      <c r="M45" s="182"/>
      <c r="N45" s="182">
        <f>'実質公債費比率（分子）の構造'!O$49</f>
        <v>46</v>
      </c>
      <c r="O45" s="182"/>
      <c r="P45" s="182"/>
    </row>
    <row r="46" spans="1:16" x14ac:dyDescent="0.15">
      <c r="A46" s="182" t="s">
        <v>67</v>
      </c>
      <c r="B46" s="182">
        <f>'実質公債費比率（分子）の構造'!K$48</f>
        <v>272</v>
      </c>
      <c r="C46" s="182"/>
      <c r="D46" s="182"/>
      <c r="E46" s="182">
        <f>'実質公債費比率（分子）の構造'!L$48</f>
        <v>261</v>
      </c>
      <c r="F46" s="182"/>
      <c r="G46" s="182"/>
      <c r="H46" s="182">
        <f>'実質公債費比率（分子）の構造'!M$48</f>
        <v>243</v>
      </c>
      <c r="I46" s="182"/>
      <c r="J46" s="182"/>
      <c r="K46" s="182">
        <f>'実質公債費比率（分子）の構造'!N$48</f>
        <v>298</v>
      </c>
      <c r="L46" s="182"/>
      <c r="M46" s="182"/>
      <c r="N46" s="182">
        <f>'実質公債費比率（分子）の構造'!O$48</f>
        <v>305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1521</v>
      </c>
      <c r="C49" s="182"/>
      <c r="D49" s="182"/>
      <c r="E49" s="182">
        <f>'実質公債費比率（分子）の構造'!L$45</f>
        <v>1259</v>
      </c>
      <c r="F49" s="182"/>
      <c r="G49" s="182"/>
      <c r="H49" s="182">
        <f>'実質公債費比率（分子）の構造'!M$45</f>
        <v>1292</v>
      </c>
      <c r="I49" s="182"/>
      <c r="J49" s="182"/>
      <c r="K49" s="182">
        <f>'実質公債費比率（分子）の構造'!N$45</f>
        <v>1201</v>
      </c>
      <c r="L49" s="182"/>
      <c r="M49" s="182"/>
      <c r="N49" s="182">
        <f>'実質公債費比率（分子）の構造'!O$45</f>
        <v>1314</v>
      </c>
      <c r="O49" s="182"/>
      <c r="P49" s="182"/>
    </row>
    <row r="50" spans="1:16" x14ac:dyDescent="0.15">
      <c r="A50" s="182" t="s">
        <v>71</v>
      </c>
      <c r="B50" s="182" t="e">
        <f>NA()</f>
        <v>#N/A</v>
      </c>
      <c r="C50" s="182">
        <f>IF(ISNUMBER('実質公債費比率（分子）の構造'!K$53),'実質公債費比率（分子）の構造'!K$53,NA())</f>
        <v>746</v>
      </c>
      <c r="D50" s="182" t="e">
        <f>NA()</f>
        <v>#N/A</v>
      </c>
      <c r="E50" s="182" t="e">
        <f>NA()</f>
        <v>#N/A</v>
      </c>
      <c r="F50" s="182">
        <f>IF(ISNUMBER('実質公債費比率（分子）の構造'!L$53),'実質公債費比率（分子）の構造'!L$53,NA())</f>
        <v>482</v>
      </c>
      <c r="G50" s="182" t="e">
        <f>NA()</f>
        <v>#N/A</v>
      </c>
      <c r="H50" s="182" t="e">
        <f>NA()</f>
        <v>#N/A</v>
      </c>
      <c r="I50" s="182">
        <f>IF(ISNUMBER('実質公債費比率（分子）の構造'!M$53),'実質公債費比率（分子）の構造'!M$53,NA())</f>
        <v>488</v>
      </c>
      <c r="J50" s="182" t="e">
        <f>NA()</f>
        <v>#N/A</v>
      </c>
      <c r="K50" s="182" t="e">
        <f>NA()</f>
        <v>#N/A</v>
      </c>
      <c r="L50" s="182">
        <f>IF(ISNUMBER('実質公債費比率（分子）の構造'!N$53),'実質公債費比率（分子）の構造'!N$53,NA())</f>
        <v>440</v>
      </c>
      <c r="M50" s="182" t="e">
        <f>NA()</f>
        <v>#N/A</v>
      </c>
      <c r="N50" s="182" t="e">
        <f>NA()</f>
        <v>#N/A</v>
      </c>
      <c r="O50" s="182">
        <f>IF(ISNUMBER('実質公債費比率（分子）の構造'!O$53),'実質公債費比率（分子）の構造'!O$53,NA())</f>
        <v>528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12271</v>
      </c>
      <c r="E56" s="181"/>
      <c r="F56" s="181"/>
      <c r="G56" s="181">
        <f>'将来負担比率（分子）の構造'!J$52</f>
        <v>12119</v>
      </c>
      <c r="H56" s="181"/>
      <c r="I56" s="181"/>
      <c r="J56" s="181">
        <f>'将来負担比率（分子）の構造'!K$52</f>
        <v>12178</v>
      </c>
      <c r="K56" s="181"/>
      <c r="L56" s="181"/>
      <c r="M56" s="181">
        <f>'将来負担比率（分子）の構造'!L$52</f>
        <v>11985</v>
      </c>
      <c r="N56" s="181"/>
      <c r="O56" s="181"/>
      <c r="P56" s="181">
        <f>'将来負担比率（分子）の構造'!M$52</f>
        <v>11885</v>
      </c>
    </row>
    <row r="57" spans="1:16" x14ac:dyDescent="0.15">
      <c r="A57" s="181" t="s">
        <v>42</v>
      </c>
      <c r="B57" s="181"/>
      <c r="C57" s="181"/>
      <c r="D57" s="181">
        <f>'将来負担比率（分子）の構造'!I$51</f>
        <v>2306</v>
      </c>
      <c r="E57" s="181"/>
      <c r="F57" s="181"/>
      <c r="G57" s="181">
        <f>'将来負担比率（分子）の構造'!J$51</f>
        <v>2429</v>
      </c>
      <c r="H57" s="181"/>
      <c r="I57" s="181"/>
      <c r="J57" s="181">
        <f>'将来負担比率（分子）の構造'!K$51</f>
        <v>3061</v>
      </c>
      <c r="K57" s="181"/>
      <c r="L57" s="181"/>
      <c r="M57" s="181">
        <f>'将来負担比率（分子）の構造'!L$51</f>
        <v>2994</v>
      </c>
      <c r="N57" s="181"/>
      <c r="O57" s="181"/>
      <c r="P57" s="181">
        <f>'将来負担比率（分子）の構造'!M$51</f>
        <v>2988</v>
      </c>
    </row>
    <row r="58" spans="1:16" x14ac:dyDescent="0.15">
      <c r="A58" s="181" t="s">
        <v>41</v>
      </c>
      <c r="B58" s="181"/>
      <c r="C58" s="181"/>
      <c r="D58" s="181">
        <f>'将来負担比率（分子）の構造'!I$50</f>
        <v>3065</v>
      </c>
      <c r="E58" s="181"/>
      <c r="F58" s="181"/>
      <c r="G58" s="181">
        <f>'将来負担比率（分子）の構造'!J$50</f>
        <v>2903</v>
      </c>
      <c r="H58" s="181"/>
      <c r="I58" s="181"/>
      <c r="J58" s="181">
        <f>'将来負担比率（分子）の構造'!K$50</f>
        <v>3190</v>
      </c>
      <c r="K58" s="181"/>
      <c r="L58" s="181"/>
      <c r="M58" s="181">
        <f>'将来負担比率（分子）の構造'!L$50</f>
        <v>4078</v>
      </c>
      <c r="N58" s="181"/>
      <c r="O58" s="181"/>
      <c r="P58" s="181">
        <f>'将来負担比率（分子）の構造'!M$50</f>
        <v>4526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2630</v>
      </c>
      <c r="C62" s="181"/>
      <c r="D62" s="181"/>
      <c r="E62" s="181">
        <f>'将来負担比率（分子）の構造'!J$45</f>
        <v>2574</v>
      </c>
      <c r="F62" s="181"/>
      <c r="G62" s="181"/>
      <c r="H62" s="181">
        <f>'将来負担比率（分子）の構造'!K$45</f>
        <v>2398</v>
      </c>
      <c r="I62" s="181"/>
      <c r="J62" s="181"/>
      <c r="K62" s="181">
        <f>'将来負担比率（分子）の構造'!L$45</f>
        <v>2305</v>
      </c>
      <c r="L62" s="181"/>
      <c r="M62" s="181"/>
      <c r="N62" s="181">
        <f>'将来負担比率（分子）の構造'!M$45</f>
        <v>2258</v>
      </c>
      <c r="O62" s="181"/>
      <c r="P62" s="181"/>
    </row>
    <row r="63" spans="1:16" x14ac:dyDescent="0.15">
      <c r="A63" s="181" t="s">
        <v>34</v>
      </c>
      <c r="B63" s="181">
        <f>'将来負担比率（分子）の構造'!I$44</f>
        <v>546</v>
      </c>
      <c r="C63" s="181"/>
      <c r="D63" s="181"/>
      <c r="E63" s="181">
        <f>'将来負担比率（分子）の構造'!J$44</f>
        <v>1018</v>
      </c>
      <c r="F63" s="181"/>
      <c r="G63" s="181"/>
      <c r="H63" s="181">
        <f>'将来負担比率（分子）の構造'!K$44</f>
        <v>1271</v>
      </c>
      <c r="I63" s="181"/>
      <c r="J63" s="181"/>
      <c r="K63" s="181">
        <f>'将来負担比率（分子）の構造'!L$44</f>
        <v>1303</v>
      </c>
      <c r="L63" s="181"/>
      <c r="M63" s="181"/>
      <c r="N63" s="181">
        <f>'将来負担比率（分子）の構造'!M$44</f>
        <v>1265</v>
      </c>
      <c r="O63" s="181"/>
      <c r="P63" s="181"/>
    </row>
    <row r="64" spans="1:16" x14ac:dyDescent="0.15">
      <c r="A64" s="181" t="s">
        <v>33</v>
      </c>
      <c r="B64" s="181">
        <f>'将来負担比率（分子）の構造'!I$43</f>
        <v>3761</v>
      </c>
      <c r="C64" s="181"/>
      <c r="D64" s="181"/>
      <c r="E64" s="181">
        <f>'将来負担比率（分子）の構造'!J$43</f>
        <v>3767</v>
      </c>
      <c r="F64" s="181"/>
      <c r="G64" s="181"/>
      <c r="H64" s="181">
        <f>'将来負担比率（分子）の構造'!K$43</f>
        <v>3719</v>
      </c>
      <c r="I64" s="181"/>
      <c r="J64" s="181"/>
      <c r="K64" s="181">
        <f>'将来負担比率（分子）の構造'!L$43</f>
        <v>3751</v>
      </c>
      <c r="L64" s="181"/>
      <c r="M64" s="181"/>
      <c r="N64" s="181">
        <f>'将来負担比率（分子）の構造'!M$43</f>
        <v>4000</v>
      </c>
      <c r="O64" s="181"/>
      <c r="P64" s="181"/>
    </row>
    <row r="65" spans="1:16" x14ac:dyDescent="0.15">
      <c r="A65" s="181" t="s">
        <v>32</v>
      </c>
      <c r="B65" s="181">
        <f>'将来負担比率（分子）の構造'!I$42</f>
        <v>936</v>
      </c>
      <c r="C65" s="181"/>
      <c r="D65" s="181"/>
      <c r="E65" s="181">
        <f>'将来負担比率（分子）の構造'!J$42</f>
        <v>733</v>
      </c>
      <c r="F65" s="181"/>
      <c r="G65" s="181"/>
      <c r="H65" s="181">
        <f>'将来負担比率（分子）の構造'!K$42</f>
        <v>568</v>
      </c>
      <c r="I65" s="181"/>
      <c r="J65" s="181"/>
      <c r="K65" s="181">
        <f>'将来負担比率（分子）の構造'!L$42</f>
        <v>357</v>
      </c>
      <c r="L65" s="181"/>
      <c r="M65" s="181"/>
      <c r="N65" s="181">
        <f>'将来負担比率（分子）の構造'!M$42</f>
        <v>281</v>
      </c>
      <c r="O65" s="181"/>
      <c r="P65" s="181"/>
    </row>
    <row r="66" spans="1:16" x14ac:dyDescent="0.15">
      <c r="A66" s="181" t="s">
        <v>31</v>
      </c>
      <c r="B66" s="181">
        <f>'将来負担比率（分子）の構造'!I$41</f>
        <v>17494</v>
      </c>
      <c r="C66" s="181"/>
      <c r="D66" s="181"/>
      <c r="E66" s="181">
        <f>'将来負担比率（分子）の構造'!J$41</f>
        <v>18748</v>
      </c>
      <c r="F66" s="181"/>
      <c r="G66" s="181"/>
      <c r="H66" s="181">
        <f>'将来負担比率（分子）の構造'!K$41</f>
        <v>17609</v>
      </c>
      <c r="I66" s="181"/>
      <c r="J66" s="181"/>
      <c r="K66" s="181">
        <f>'将来負担比率（分子）の構造'!L$41</f>
        <v>17217</v>
      </c>
      <c r="L66" s="181"/>
      <c r="M66" s="181"/>
      <c r="N66" s="181">
        <f>'将来負担比率（分子）の構造'!M$41</f>
        <v>16426</v>
      </c>
      <c r="O66" s="181"/>
      <c r="P66" s="181"/>
    </row>
    <row r="67" spans="1:16" x14ac:dyDescent="0.15">
      <c r="A67" s="181" t="s">
        <v>75</v>
      </c>
      <c r="B67" s="181" t="e">
        <f>NA()</f>
        <v>#N/A</v>
      </c>
      <c r="C67" s="181">
        <f>IF(ISNUMBER('将来負担比率（分子）の構造'!I$53), IF('将来負担比率（分子）の構造'!I$53 &lt; 0, 0, '将来負担比率（分子）の構造'!I$53), NA())</f>
        <v>7726</v>
      </c>
      <c r="D67" s="181" t="e">
        <f>NA()</f>
        <v>#N/A</v>
      </c>
      <c r="E67" s="181" t="e">
        <f>NA()</f>
        <v>#N/A</v>
      </c>
      <c r="F67" s="181">
        <f>IF(ISNUMBER('将来負担比率（分子）の構造'!J$53), IF('将来負担比率（分子）の構造'!J$53 &lt; 0, 0, '将来負担比率（分子）の構造'!J$53), NA())</f>
        <v>9389</v>
      </c>
      <c r="G67" s="181" t="e">
        <f>NA()</f>
        <v>#N/A</v>
      </c>
      <c r="H67" s="181" t="e">
        <f>NA()</f>
        <v>#N/A</v>
      </c>
      <c r="I67" s="181">
        <f>IF(ISNUMBER('将来負担比率（分子）の構造'!K$53), IF('将来負担比率（分子）の構造'!K$53 &lt; 0, 0, '将来負担比率（分子）の構造'!K$53), NA())</f>
        <v>7135</v>
      </c>
      <c r="J67" s="181" t="e">
        <f>NA()</f>
        <v>#N/A</v>
      </c>
      <c r="K67" s="181" t="e">
        <f>NA()</f>
        <v>#N/A</v>
      </c>
      <c r="L67" s="181">
        <f>IF(ISNUMBER('将来負担比率（分子）の構造'!L$53), IF('将来負担比率（分子）の構造'!L$53 &lt; 0, 0, '将来負担比率（分子）の構造'!L$53), NA())</f>
        <v>5876</v>
      </c>
      <c r="M67" s="181" t="e">
        <f>NA()</f>
        <v>#N/A</v>
      </c>
      <c r="N67" s="181" t="e">
        <f>NA()</f>
        <v>#N/A</v>
      </c>
      <c r="O67" s="181">
        <f>IF(ISNUMBER('将来負担比率（分子）の構造'!M$53), IF('将来負担比率（分子）の構造'!M$53 &lt; 0, 0, '将来負担比率（分子）の構造'!M$53), NA())</f>
        <v>4832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1092</v>
      </c>
      <c r="C72" s="185">
        <f>基金残高に係る経年分析!G55</f>
        <v>1462</v>
      </c>
      <c r="D72" s="185">
        <f>基金残高に係る経年分析!H55</f>
        <v>1555</v>
      </c>
    </row>
    <row r="73" spans="1:16" x14ac:dyDescent="0.15">
      <c r="A73" s="184" t="s">
        <v>78</v>
      </c>
      <c r="B73" s="185">
        <f>基金残高に係る経年分析!F56</f>
        <v>126</v>
      </c>
      <c r="C73" s="185">
        <f>基金残高に係る経年分析!G56</f>
        <v>370</v>
      </c>
      <c r="D73" s="185">
        <f>基金残高に係る経年分析!H56</f>
        <v>392</v>
      </c>
    </row>
    <row r="74" spans="1:16" x14ac:dyDescent="0.15">
      <c r="A74" s="184" t="s">
        <v>79</v>
      </c>
      <c r="B74" s="185">
        <f>基金残高に係る経年分析!F57</f>
        <v>601</v>
      </c>
      <c r="C74" s="185">
        <f>基金残高に係る経年分析!G57</f>
        <v>751</v>
      </c>
      <c r="D74" s="185">
        <f>基金残高に係る経年分析!H57</f>
        <v>1129</v>
      </c>
    </row>
  </sheetData>
  <sheetProtection algorithmName="SHA-512" hashValue="IzkKo2ELN3XKo7oeO8qs/epEoCuSuehCsIhenmSCCNwtzUKmqD+2KeIH+XCGwoxm+61crImBRtusBVcS8uk5hQ==" saltValue="XAv0LO2ozeZGyEOjz9Sm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3713397</v>
      </c>
      <c r="S5" s="637"/>
      <c r="T5" s="637"/>
      <c r="U5" s="637"/>
      <c r="V5" s="637"/>
      <c r="W5" s="637"/>
      <c r="X5" s="637"/>
      <c r="Y5" s="638"/>
      <c r="Z5" s="639">
        <v>18.8</v>
      </c>
      <c r="AA5" s="639"/>
      <c r="AB5" s="639"/>
      <c r="AC5" s="639"/>
      <c r="AD5" s="640">
        <v>3483969</v>
      </c>
      <c r="AE5" s="640"/>
      <c r="AF5" s="640"/>
      <c r="AG5" s="640"/>
      <c r="AH5" s="640"/>
      <c r="AI5" s="640"/>
      <c r="AJ5" s="640"/>
      <c r="AK5" s="640"/>
      <c r="AL5" s="641">
        <v>43.8</v>
      </c>
      <c r="AM5" s="642"/>
      <c r="AN5" s="642"/>
      <c r="AO5" s="643"/>
      <c r="AP5" s="633" t="s">
        <v>228</v>
      </c>
      <c r="AQ5" s="634"/>
      <c r="AR5" s="634"/>
      <c r="AS5" s="634"/>
      <c r="AT5" s="634"/>
      <c r="AU5" s="634"/>
      <c r="AV5" s="634"/>
      <c r="AW5" s="634"/>
      <c r="AX5" s="634"/>
      <c r="AY5" s="634"/>
      <c r="AZ5" s="634"/>
      <c r="BA5" s="634"/>
      <c r="BB5" s="634"/>
      <c r="BC5" s="634"/>
      <c r="BD5" s="634"/>
      <c r="BE5" s="634"/>
      <c r="BF5" s="635"/>
      <c r="BG5" s="647">
        <v>3463062</v>
      </c>
      <c r="BH5" s="648"/>
      <c r="BI5" s="648"/>
      <c r="BJ5" s="648"/>
      <c r="BK5" s="648"/>
      <c r="BL5" s="648"/>
      <c r="BM5" s="648"/>
      <c r="BN5" s="649"/>
      <c r="BO5" s="650">
        <v>93.3</v>
      </c>
      <c r="BP5" s="650"/>
      <c r="BQ5" s="650"/>
      <c r="BR5" s="650"/>
      <c r="BS5" s="651">
        <v>39443</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128531</v>
      </c>
      <c r="S6" s="648"/>
      <c r="T6" s="648"/>
      <c r="U6" s="648"/>
      <c r="V6" s="648"/>
      <c r="W6" s="648"/>
      <c r="X6" s="648"/>
      <c r="Y6" s="649"/>
      <c r="Z6" s="650">
        <v>0.7</v>
      </c>
      <c r="AA6" s="650"/>
      <c r="AB6" s="650"/>
      <c r="AC6" s="650"/>
      <c r="AD6" s="651">
        <v>128531</v>
      </c>
      <c r="AE6" s="651"/>
      <c r="AF6" s="651"/>
      <c r="AG6" s="651"/>
      <c r="AH6" s="651"/>
      <c r="AI6" s="651"/>
      <c r="AJ6" s="651"/>
      <c r="AK6" s="651"/>
      <c r="AL6" s="652">
        <v>1.6</v>
      </c>
      <c r="AM6" s="653"/>
      <c r="AN6" s="653"/>
      <c r="AO6" s="654"/>
      <c r="AP6" s="644" t="s">
        <v>233</v>
      </c>
      <c r="AQ6" s="645"/>
      <c r="AR6" s="645"/>
      <c r="AS6" s="645"/>
      <c r="AT6" s="645"/>
      <c r="AU6" s="645"/>
      <c r="AV6" s="645"/>
      <c r="AW6" s="645"/>
      <c r="AX6" s="645"/>
      <c r="AY6" s="645"/>
      <c r="AZ6" s="645"/>
      <c r="BA6" s="645"/>
      <c r="BB6" s="645"/>
      <c r="BC6" s="645"/>
      <c r="BD6" s="645"/>
      <c r="BE6" s="645"/>
      <c r="BF6" s="646"/>
      <c r="BG6" s="647">
        <v>3463062</v>
      </c>
      <c r="BH6" s="648"/>
      <c r="BI6" s="648"/>
      <c r="BJ6" s="648"/>
      <c r="BK6" s="648"/>
      <c r="BL6" s="648"/>
      <c r="BM6" s="648"/>
      <c r="BN6" s="649"/>
      <c r="BO6" s="650">
        <v>93.3</v>
      </c>
      <c r="BP6" s="650"/>
      <c r="BQ6" s="650"/>
      <c r="BR6" s="650"/>
      <c r="BS6" s="651">
        <v>39443</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149221</v>
      </c>
      <c r="CS6" s="648"/>
      <c r="CT6" s="648"/>
      <c r="CU6" s="648"/>
      <c r="CV6" s="648"/>
      <c r="CW6" s="648"/>
      <c r="CX6" s="648"/>
      <c r="CY6" s="649"/>
      <c r="CZ6" s="641">
        <v>0.8</v>
      </c>
      <c r="DA6" s="642"/>
      <c r="DB6" s="642"/>
      <c r="DC6" s="661"/>
      <c r="DD6" s="656" t="s">
        <v>235</v>
      </c>
      <c r="DE6" s="648"/>
      <c r="DF6" s="648"/>
      <c r="DG6" s="648"/>
      <c r="DH6" s="648"/>
      <c r="DI6" s="648"/>
      <c r="DJ6" s="648"/>
      <c r="DK6" s="648"/>
      <c r="DL6" s="648"/>
      <c r="DM6" s="648"/>
      <c r="DN6" s="648"/>
      <c r="DO6" s="648"/>
      <c r="DP6" s="649"/>
      <c r="DQ6" s="656">
        <v>149221</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2739</v>
      </c>
      <c r="S7" s="648"/>
      <c r="T7" s="648"/>
      <c r="U7" s="648"/>
      <c r="V7" s="648"/>
      <c r="W7" s="648"/>
      <c r="X7" s="648"/>
      <c r="Y7" s="649"/>
      <c r="Z7" s="650">
        <v>0</v>
      </c>
      <c r="AA7" s="650"/>
      <c r="AB7" s="650"/>
      <c r="AC7" s="650"/>
      <c r="AD7" s="651">
        <v>2739</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1370135</v>
      </c>
      <c r="BH7" s="648"/>
      <c r="BI7" s="648"/>
      <c r="BJ7" s="648"/>
      <c r="BK7" s="648"/>
      <c r="BL7" s="648"/>
      <c r="BM7" s="648"/>
      <c r="BN7" s="649"/>
      <c r="BO7" s="650">
        <v>36.9</v>
      </c>
      <c r="BP7" s="650"/>
      <c r="BQ7" s="650"/>
      <c r="BR7" s="650"/>
      <c r="BS7" s="651">
        <v>39443</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5698149</v>
      </c>
      <c r="CS7" s="648"/>
      <c r="CT7" s="648"/>
      <c r="CU7" s="648"/>
      <c r="CV7" s="648"/>
      <c r="CW7" s="648"/>
      <c r="CX7" s="648"/>
      <c r="CY7" s="649"/>
      <c r="CZ7" s="650">
        <v>30.4</v>
      </c>
      <c r="DA7" s="650"/>
      <c r="DB7" s="650"/>
      <c r="DC7" s="650"/>
      <c r="DD7" s="656">
        <v>10313</v>
      </c>
      <c r="DE7" s="648"/>
      <c r="DF7" s="648"/>
      <c r="DG7" s="648"/>
      <c r="DH7" s="648"/>
      <c r="DI7" s="648"/>
      <c r="DJ7" s="648"/>
      <c r="DK7" s="648"/>
      <c r="DL7" s="648"/>
      <c r="DM7" s="648"/>
      <c r="DN7" s="648"/>
      <c r="DO7" s="648"/>
      <c r="DP7" s="649"/>
      <c r="DQ7" s="656">
        <v>2547047</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6351</v>
      </c>
      <c r="S8" s="648"/>
      <c r="T8" s="648"/>
      <c r="U8" s="648"/>
      <c r="V8" s="648"/>
      <c r="W8" s="648"/>
      <c r="X8" s="648"/>
      <c r="Y8" s="649"/>
      <c r="Z8" s="650">
        <v>0</v>
      </c>
      <c r="AA8" s="650"/>
      <c r="AB8" s="650"/>
      <c r="AC8" s="650"/>
      <c r="AD8" s="651">
        <v>6351</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53031</v>
      </c>
      <c r="BH8" s="648"/>
      <c r="BI8" s="648"/>
      <c r="BJ8" s="648"/>
      <c r="BK8" s="648"/>
      <c r="BL8" s="648"/>
      <c r="BM8" s="648"/>
      <c r="BN8" s="649"/>
      <c r="BO8" s="650">
        <v>1.4</v>
      </c>
      <c r="BP8" s="650"/>
      <c r="BQ8" s="650"/>
      <c r="BR8" s="650"/>
      <c r="BS8" s="656" t="s">
        <v>241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4549918</v>
      </c>
      <c r="CS8" s="648"/>
      <c r="CT8" s="648"/>
      <c r="CU8" s="648"/>
      <c r="CV8" s="648"/>
      <c r="CW8" s="648"/>
      <c r="CX8" s="648"/>
      <c r="CY8" s="649"/>
      <c r="CZ8" s="650">
        <v>24.3</v>
      </c>
      <c r="DA8" s="650"/>
      <c r="DB8" s="650"/>
      <c r="DC8" s="650"/>
      <c r="DD8" s="656">
        <v>77197</v>
      </c>
      <c r="DE8" s="648"/>
      <c r="DF8" s="648"/>
      <c r="DG8" s="648"/>
      <c r="DH8" s="648"/>
      <c r="DI8" s="648"/>
      <c r="DJ8" s="648"/>
      <c r="DK8" s="648"/>
      <c r="DL8" s="648"/>
      <c r="DM8" s="648"/>
      <c r="DN8" s="648"/>
      <c r="DO8" s="648"/>
      <c r="DP8" s="649"/>
      <c r="DQ8" s="656">
        <v>2537743</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9383</v>
      </c>
      <c r="S9" s="648"/>
      <c r="T9" s="648"/>
      <c r="U9" s="648"/>
      <c r="V9" s="648"/>
      <c r="W9" s="648"/>
      <c r="X9" s="648"/>
      <c r="Y9" s="649"/>
      <c r="Z9" s="650">
        <v>0</v>
      </c>
      <c r="AA9" s="650"/>
      <c r="AB9" s="650"/>
      <c r="AC9" s="650"/>
      <c r="AD9" s="651">
        <v>9383</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1065788</v>
      </c>
      <c r="BH9" s="648"/>
      <c r="BI9" s="648"/>
      <c r="BJ9" s="648"/>
      <c r="BK9" s="648"/>
      <c r="BL9" s="648"/>
      <c r="BM9" s="648"/>
      <c r="BN9" s="649"/>
      <c r="BO9" s="650">
        <v>28.7</v>
      </c>
      <c r="BP9" s="650"/>
      <c r="BQ9" s="650"/>
      <c r="BR9" s="650"/>
      <c r="BS9" s="656" t="s">
        <v>235</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745043</v>
      </c>
      <c r="CS9" s="648"/>
      <c r="CT9" s="648"/>
      <c r="CU9" s="648"/>
      <c r="CV9" s="648"/>
      <c r="CW9" s="648"/>
      <c r="CX9" s="648"/>
      <c r="CY9" s="649"/>
      <c r="CZ9" s="650">
        <v>4</v>
      </c>
      <c r="DA9" s="650"/>
      <c r="DB9" s="650"/>
      <c r="DC9" s="650"/>
      <c r="DD9" s="656">
        <v>9374</v>
      </c>
      <c r="DE9" s="648"/>
      <c r="DF9" s="648"/>
      <c r="DG9" s="648"/>
      <c r="DH9" s="648"/>
      <c r="DI9" s="648"/>
      <c r="DJ9" s="648"/>
      <c r="DK9" s="648"/>
      <c r="DL9" s="648"/>
      <c r="DM9" s="648"/>
      <c r="DN9" s="648"/>
      <c r="DO9" s="648"/>
      <c r="DP9" s="649"/>
      <c r="DQ9" s="656">
        <v>663837</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235</v>
      </c>
      <c r="S10" s="648"/>
      <c r="T10" s="648"/>
      <c r="U10" s="648"/>
      <c r="V10" s="648"/>
      <c r="W10" s="648"/>
      <c r="X10" s="648"/>
      <c r="Y10" s="649"/>
      <c r="Z10" s="650" t="s">
        <v>235</v>
      </c>
      <c r="AA10" s="650"/>
      <c r="AB10" s="650"/>
      <c r="AC10" s="650"/>
      <c r="AD10" s="651" t="s">
        <v>235</v>
      </c>
      <c r="AE10" s="651"/>
      <c r="AF10" s="651"/>
      <c r="AG10" s="651"/>
      <c r="AH10" s="651"/>
      <c r="AI10" s="651"/>
      <c r="AJ10" s="651"/>
      <c r="AK10" s="651"/>
      <c r="AL10" s="652" t="s">
        <v>235</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83100</v>
      </c>
      <c r="BH10" s="648"/>
      <c r="BI10" s="648"/>
      <c r="BJ10" s="648"/>
      <c r="BK10" s="648"/>
      <c r="BL10" s="648"/>
      <c r="BM10" s="648"/>
      <c r="BN10" s="649"/>
      <c r="BO10" s="650">
        <v>2.2000000000000002</v>
      </c>
      <c r="BP10" s="650"/>
      <c r="BQ10" s="650"/>
      <c r="BR10" s="650"/>
      <c r="BS10" s="656" t="s">
        <v>241</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50707</v>
      </c>
      <c r="CS10" s="648"/>
      <c r="CT10" s="648"/>
      <c r="CU10" s="648"/>
      <c r="CV10" s="648"/>
      <c r="CW10" s="648"/>
      <c r="CX10" s="648"/>
      <c r="CY10" s="649"/>
      <c r="CZ10" s="650">
        <v>0.3</v>
      </c>
      <c r="DA10" s="650"/>
      <c r="DB10" s="650"/>
      <c r="DC10" s="650"/>
      <c r="DD10" s="656" t="s">
        <v>235</v>
      </c>
      <c r="DE10" s="648"/>
      <c r="DF10" s="648"/>
      <c r="DG10" s="648"/>
      <c r="DH10" s="648"/>
      <c r="DI10" s="648"/>
      <c r="DJ10" s="648"/>
      <c r="DK10" s="648"/>
      <c r="DL10" s="648"/>
      <c r="DM10" s="648"/>
      <c r="DN10" s="648"/>
      <c r="DO10" s="648"/>
      <c r="DP10" s="649"/>
      <c r="DQ10" s="656">
        <v>25344</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672720</v>
      </c>
      <c r="S11" s="648"/>
      <c r="T11" s="648"/>
      <c r="U11" s="648"/>
      <c r="V11" s="648"/>
      <c r="W11" s="648"/>
      <c r="X11" s="648"/>
      <c r="Y11" s="649"/>
      <c r="Z11" s="652">
        <v>3.4</v>
      </c>
      <c r="AA11" s="653"/>
      <c r="AB11" s="653"/>
      <c r="AC11" s="665"/>
      <c r="AD11" s="656">
        <v>672720</v>
      </c>
      <c r="AE11" s="648"/>
      <c r="AF11" s="648"/>
      <c r="AG11" s="648"/>
      <c r="AH11" s="648"/>
      <c r="AI11" s="648"/>
      <c r="AJ11" s="648"/>
      <c r="AK11" s="649"/>
      <c r="AL11" s="652">
        <v>8.5</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168216</v>
      </c>
      <c r="BH11" s="648"/>
      <c r="BI11" s="648"/>
      <c r="BJ11" s="648"/>
      <c r="BK11" s="648"/>
      <c r="BL11" s="648"/>
      <c r="BM11" s="648"/>
      <c r="BN11" s="649"/>
      <c r="BO11" s="650">
        <v>4.5</v>
      </c>
      <c r="BP11" s="650"/>
      <c r="BQ11" s="650"/>
      <c r="BR11" s="650"/>
      <c r="BS11" s="656">
        <v>39443</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512018</v>
      </c>
      <c r="CS11" s="648"/>
      <c r="CT11" s="648"/>
      <c r="CU11" s="648"/>
      <c r="CV11" s="648"/>
      <c r="CW11" s="648"/>
      <c r="CX11" s="648"/>
      <c r="CY11" s="649"/>
      <c r="CZ11" s="650">
        <v>2.7</v>
      </c>
      <c r="DA11" s="650"/>
      <c r="DB11" s="650"/>
      <c r="DC11" s="650"/>
      <c r="DD11" s="656">
        <v>77869</v>
      </c>
      <c r="DE11" s="648"/>
      <c r="DF11" s="648"/>
      <c r="DG11" s="648"/>
      <c r="DH11" s="648"/>
      <c r="DI11" s="648"/>
      <c r="DJ11" s="648"/>
      <c r="DK11" s="648"/>
      <c r="DL11" s="648"/>
      <c r="DM11" s="648"/>
      <c r="DN11" s="648"/>
      <c r="DO11" s="648"/>
      <c r="DP11" s="649"/>
      <c r="DQ11" s="656">
        <v>298954</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v>4745</v>
      </c>
      <c r="S12" s="648"/>
      <c r="T12" s="648"/>
      <c r="U12" s="648"/>
      <c r="V12" s="648"/>
      <c r="W12" s="648"/>
      <c r="X12" s="648"/>
      <c r="Y12" s="649"/>
      <c r="Z12" s="650">
        <v>0</v>
      </c>
      <c r="AA12" s="650"/>
      <c r="AB12" s="650"/>
      <c r="AC12" s="650"/>
      <c r="AD12" s="651">
        <v>4745</v>
      </c>
      <c r="AE12" s="651"/>
      <c r="AF12" s="651"/>
      <c r="AG12" s="651"/>
      <c r="AH12" s="651"/>
      <c r="AI12" s="651"/>
      <c r="AJ12" s="651"/>
      <c r="AK12" s="651"/>
      <c r="AL12" s="652">
        <v>0.1</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1827565</v>
      </c>
      <c r="BH12" s="648"/>
      <c r="BI12" s="648"/>
      <c r="BJ12" s="648"/>
      <c r="BK12" s="648"/>
      <c r="BL12" s="648"/>
      <c r="BM12" s="648"/>
      <c r="BN12" s="649"/>
      <c r="BO12" s="650">
        <v>49.2</v>
      </c>
      <c r="BP12" s="650"/>
      <c r="BQ12" s="650"/>
      <c r="BR12" s="650"/>
      <c r="BS12" s="656" t="s">
        <v>241</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1681455</v>
      </c>
      <c r="CS12" s="648"/>
      <c r="CT12" s="648"/>
      <c r="CU12" s="648"/>
      <c r="CV12" s="648"/>
      <c r="CW12" s="648"/>
      <c r="CX12" s="648"/>
      <c r="CY12" s="649"/>
      <c r="CZ12" s="650">
        <v>9</v>
      </c>
      <c r="DA12" s="650"/>
      <c r="DB12" s="650"/>
      <c r="DC12" s="650"/>
      <c r="DD12" s="656">
        <v>10738</v>
      </c>
      <c r="DE12" s="648"/>
      <c r="DF12" s="648"/>
      <c r="DG12" s="648"/>
      <c r="DH12" s="648"/>
      <c r="DI12" s="648"/>
      <c r="DJ12" s="648"/>
      <c r="DK12" s="648"/>
      <c r="DL12" s="648"/>
      <c r="DM12" s="648"/>
      <c r="DN12" s="648"/>
      <c r="DO12" s="648"/>
      <c r="DP12" s="649"/>
      <c r="DQ12" s="656">
        <v>875288</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241</v>
      </c>
      <c r="S13" s="648"/>
      <c r="T13" s="648"/>
      <c r="U13" s="648"/>
      <c r="V13" s="648"/>
      <c r="W13" s="648"/>
      <c r="X13" s="648"/>
      <c r="Y13" s="649"/>
      <c r="Z13" s="650" t="s">
        <v>235</v>
      </c>
      <c r="AA13" s="650"/>
      <c r="AB13" s="650"/>
      <c r="AC13" s="650"/>
      <c r="AD13" s="651" t="s">
        <v>241</v>
      </c>
      <c r="AE13" s="651"/>
      <c r="AF13" s="651"/>
      <c r="AG13" s="651"/>
      <c r="AH13" s="651"/>
      <c r="AI13" s="651"/>
      <c r="AJ13" s="651"/>
      <c r="AK13" s="651"/>
      <c r="AL13" s="652" t="s">
        <v>241</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1817784</v>
      </c>
      <c r="BH13" s="648"/>
      <c r="BI13" s="648"/>
      <c r="BJ13" s="648"/>
      <c r="BK13" s="648"/>
      <c r="BL13" s="648"/>
      <c r="BM13" s="648"/>
      <c r="BN13" s="649"/>
      <c r="BO13" s="650">
        <v>49</v>
      </c>
      <c r="BP13" s="650"/>
      <c r="BQ13" s="650"/>
      <c r="BR13" s="650"/>
      <c r="BS13" s="656" t="s">
        <v>235</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1259716</v>
      </c>
      <c r="CS13" s="648"/>
      <c r="CT13" s="648"/>
      <c r="CU13" s="648"/>
      <c r="CV13" s="648"/>
      <c r="CW13" s="648"/>
      <c r="CX13" s="648"/>
      <c r="CY13" s="649"/>
      <c r="CZ13" s="650">
        <v>6.7</v>
      </c>
      <c r="DA13" s="650"/>
      <c r="DB13" s="650"/>
      <c r="DC13" s="650"/>
      <c r="DD13" s="656">
        <v>475778</v>
      </c>
      <c r="DE13" s="648"/>
      <c r="DF13" s="648"/>
      <c r="DG13" s="648"/>
      <c r="DH13" s="648"/>
      <c r="DI13" s="648"/>
      <c r="DJ13" s="648"/>
      <c r="DK13" s="648"/>
      <c r="DL13" s="648"/>
      <c r="DM13" s="648"/>
      <c r="DN13" s="648"/>
      <c r="DO13" s="648"/>
      <c r="DP13" s="649"/>
      <c r="DQ13" s="656">
        <v>809582</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241</v>
      </c>
      <c r="S14" s="648"/>
      <c r="T14" s="648"/>
      <c r="U14" s="648"/>
      <c r="V14" s="648"/>
      <c r="W14" s="648"/>
      <c r="X14" s="648"/>
      <c r="Y14" s="649"/>
      <c r="Z14" s="650" t="s">
        <v>241</v>
      </c>
      <c r="AA14" s="650"/>
      <c r="AB14" s="650"/>
      <c r="AC14" s="650"/>
      <c r="AD14" s="651" t="s">
        <v>235</v>
      </c>
      <c r="AE14" s="651"/>
      <c r="AF14" s="651"/>
      <c r="AG14" s="651"/>
      <c r="AH14" s="651"/>
      <c r="AI14" s="651"/>
      <c r="AJ14" s="651"/>
      <c r="AK14" s="651"/>
      <c r="AL14" s="652" t="s">
        <v>241</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104394</v>
      </c>
      <c r="BH14" s="648"/>
      <c r="BI14" s="648"/>
      <c r="BJ14" s="648"/>
      <c r="BK14" s="648"/>
      <c r="BL14" s="648"/>
      <c r="BM14" s="648"/>
      <c r="BN14" s="649"/>
      <c r="BO14" s="650">
        <v>2.8</v>
      </c>
      <c r="BP14" s="650"/>
      <c r="BQ14" s="650"/>
      <c r="BR14" s="650"/>
      <c r="BS14" s="656" t="s">
        <v>235</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572654</v>
      </c>
      <c r="CS14" s="648"/>
      <c r="CT14" s="648"/>
      <c r="CU14" s="648"/>
      <c r="CV14" s="648"/>
      <c r="CW14" s="648"/>
      <c r="CX14" s="648"/>
      <c r="CY14" s="649"/>
      <c r="CZ14" s="650">
        <v>3.1</v>
      </c>
      <c r="DA14" s="650"/>
      <c r="DB14" s="650"/>
      <c r="DC14" s="650"/>
      <c r="DD14" s="656">
        <v>119310</v>
      </c>
      <c r="DE14" s="648"/>
      <c r="DF14" s="648"/>
      <c r="DG14" s="648"/>
      <c r="DH14" s="648"/>
      <c r="DI14" s="648"/>
      <c r="DJ14" s="648"/>
      <c r="DK14" s="648"/>
      <c r="DL14" s="648"/>
      <c r="DM14" s="648"/>
      <c r="DN14" s="648"/>
      <c r="DO14" s="648"/>
      <c r="DP14" s="649"/>
      <c r="DQ14" s="656">
        <v>479588</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241</v>
      </c>
      <c r="S15" s="648"/>
      <c r="T15" s="648"/>
      <c r="U15" s="648"/>
      <c r="V15" s="648"/>
      <c r="W15" s="648"/>
      <c r="X15" s="648"/>
      <c r="Y15" s="649"/>
      <c r="Z15" s="650" t="s">
        <v>241</v>
      </c>
      <c r="AA15" s="650"/>
      <c r="AB15" s="650"/>
      <c r="AC15" s="650"/>
      <c r="AD15" s="651" t="s">
        <v>235</v>
      </c>
      <c r="AE15" s="651"/>
      <c r="AF15" s="651"/>
      <c r="AG15" s="651"/>
      <c r="AH15" s="651"/>
      <c r="AI15" s="651"/>
      <c r="AJ15" s="651"/>
      <c r="AK15" s="651"/>
      <c r="AL15" s="652" t="s">
        <v>241</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160968</v>
      </c>
      <c r="BH15" s="648"/>
      <c r="BI15" s="648"/>
      <c r="BJ15" s="648"/>
      <c r="BK15" s="648"/>
      <c r="BL15" s="648"/>
      <c r="BM15" s="648"/>
      <c r="BN15" s="649"/>
      <c r="BO15" s="650">
        <v>4.3</v>
      </c>
      <c r="BP15" s="650"/>
      <c r="BQ15" s="650"/>
      <c r="BR15" s="650"/>
      <c r="BS15" s="656" t="s">
        <v>241</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1734805</v>
      </c>
      <c r="CS15" s="648"/>
      <c r="CT15" s="648"/>
      <c r="CU15" s="648"/>
      <c r="CV15" s="648"/>
      <c r="CW15" s="648"/>
      <c r="CX15" s="648"/>
      <c r="CY15" s="649"/>
      <c r="CZ15" s="650">
        <v>9.3000000000000007</v>
      </c>
      <c r="DA15" s="650"/>
      <c r="DB15" s="650"/>
      <c r="DC15" s="650"/>
      <c r="DD15" s="656">
        <v>344368</v>
      </c>
      <c r="DE15" s="648"/>
      <c r="DF15" s="648"/>
      <c r="DG15" s="648"/>
      <c r="DH15" s="648"/>
      <c r="DI15" s="648"/>
      <c r="DJ15" s="648"/>
      <c r="DK15" s="648"/>
      <c r="DL15" s="648"/>
      <c r="DM15" s="648"/>
      <c r="DN15" s="648"/>
      <c r="DO15" s="648"/>
      <c r="DP15" s="649"/>
      <c r="DQ15" s="656">
        <v>1255055</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8755</v>
      </c>
      <c r="S16" s="648"/>
      <c r="T16" s="648"/>
      <c r="U16" s="648"/>
      <c r="V16" s="648"/>
      <c r="W16" s="648"/>
      <c r="X16" s="648"/>
      <c r="Y16" s="649"/>
      <c r="Z16" s="650">
        <v>0</v>
      </c>
      <c r="AA16" s="650"/>
      <c r="AB16" s="650"/>
      <c r="AC16" s="650"/>
      <c r="AD16" s="651">
        <v>8755</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235</v>
      </c>
      <c r="BH16" s="648"/>
      <c r="BI16" s="648"/>
      <c r="BJ16" s="648"/>
      <c r="BK16" s="648"/>
      <c r="BL16" s="648"/>
      <c r="BM16" s="648"/>
      <c r="BN16" s="649"/>
      <c r="BO16" s="650" t="s">
        <v>241</v>
      </c>
      <c r="BP16" s="650"/>
      <c r="BQ16" s="650"/>
      <c r="BR16" s="650"/>
      <c r="BS16" s="656" t="s">
        <v>266</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144909</v>
      </c>
      <c r="CS16" s="648"/>
      <c r="CT16" s="648"/>
      <c r="CU16" s="648"/>
      <c r="CV16" s="648"/>
      <c r="CW16" s="648"/>
      <c r="CX16" s="648"/>
      <c r="CY16" s="649"/>
      <c r="CZ16" s="650">
        <v>0.8</v>
      </c>
      <c r="DA16" s="650"/>
      <c r="DB16" s="650"/>
      <c r="DC16" s="650"/>
      <c r="DD16" s="656" t="s">
        <v>241</v>
      </c>
      <c r="DE16" s="648"/>
      <c r="DF16" s="648"/>
      <c r="DG16" s="648"/>
      <c r="DH16" s="648"/>
      <c r="DI16" s="648"/>
      <c r="DJ16" s="648"/>
      <c r="DK16" s="648"/>
      <c r="DL16" s="648"/>
      <c r="DM16" s="648"/>
      <c r="DN16" s="648"/>
      <c r="DO16" s="648"/>
      <c r="DP16" s="649"/>
      <c r="DQ16" s="656">
        <v>109834</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19283</v>
      </c>
      <c r="S17" s="648"/>
      <c r="T17" s="648"/>
      <c r="U17" s="648"/>
      <c r="V17" s="648"/>
      <c r="W17" s="648"/>
      <c r="X17" s="648"/>
      <c r="Y17" s="649"/>
      <c r="Z17" s="650">
        <v>0.1</v>
      </c>
      <c r="AA17" s="650"/>
      <c r="AB17" s="650"/>
      <c r="AC17" s="650"/>
      <c r="AD17" s="651">
        <v>19283</v>
      </c>
      <c r="AE17" s="651"/>
      <c r="AF17" s="651"/>
      <c r="AG17" s="651"/>
      <c r="AH17" s="651"/>
      <c r="AI17" s="651"/>
      <c r="AJ17" s="651"/>
      <c r="AK17" s="651"/>
      <c r="AL17" s="652">
        <v>0.2</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241</v>
      </c>
      <c r="BH17" s="648"/>
      <c r="BI17" s="648"/>
      <c r="BJ17" s="648"/>
      <c r="BK17" s="648"/>
      <c r="BL17" s="648"/>
      <c r="BM17" s="648"/>
      <c r="BN17" s="649"/>
      <c r="BO17" s="650" t="s">
        <v>235</v>
      </c>
      <c r="BP17" s="650"/>
      <c r="BQ17" s="650"/>
      <c r="BR17" s="650"/>
      <c r="BS17" s="656" t="s">
        <v>241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1646150</v>
      </c>
      <c r="CS17" s="648"/>
      <c r="CT17" s="648"/>
      <c r="CU17" s="648"/>
      <c r="CV17" s="648"/>
      <c r="CW17" s="648"/>
      <c r="CX17" s="648"/>
      <c r="CY17" s="649"/>
      <c r="CZ17" s="650">
        <v>8.8000000000000007</v>
      </c>
      <c r="DA17" s="650"/>
      <c r="DB17" s="650"/>
      <c r="DC17" s="650"/>
      <c r="DD17" s="656" t="s">
        <v>241</v>
      </c>
      <c r="DE17" s="648"/>
      <c r="DF17" s="648"/>
      <c r="DG17" s="648"/>
      <c r="DH17" s="648"/>
      <c r="DI17" s="648"/>
      <c r="DJ17" s="648"/>
      <c r="DK17" s="648"/>
      <c r="DL17" s="648"/>
      <c r="DM17" s="648"/>
      <c r="DN17" s="648"/>
      <c r="DO17" s="648"/>
      <c r="DP17" s="649"/>
      <c r="DQ17" s="656">
        <v>1616672</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25970</v>
      </c>
      <c r="S18" s="648"/>
      <c r="T18" s="648"/>
      <c r="U18" s="648"/>
      <c r="V18" s="648"/>
      <c r="W18" s="648"/>
      <c r="X18" s="648"/>
      <c r="Y18" s="649"/>
      <c r="Z18" s="650">
        <v>0.1</v>
      </c>
      <c r="AA18" s="650"/>
      <c r="AB18" s="650"/>
      <c r="AC18" s="650"/>
      <c r="AD18" s="651">
        <v>25970</v>
      </c>
      <c r="AE18" s="651"/>
      <c r="AF18" s="651"/>
      <c r="AG18" s="651"/>
      <c r="AH18" s="651"/>
      <c r="AI18" s="651"/>
      <c r="AJ18" s="651"/>
      <c r="AK18" s="651"/>
      <c r="AL18" s="652">
        <v>0.3</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273</v>
      </c>
      <c r="BP18" s="650"/>
      <c r="BQ18" s="650"/>
      <c r="BR18" s="650"/>
      <c r="BS18" s="656" t="s">
        <v>241</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241</v>
      </c>
      <c r="DA18" s="650"/>
      <c r="DB18" s="650"/>
      <c r="DC18" s="650"/>
      <c r="DD18" s="656" t="s">
        <v>241</v>
      </c>
      <c r="DE18" s="648"/>
      <c r="DF18" s="648"/>
      <c r="DG18" s="648"/>
      <c r="DH18" s="648"/>
      <c r="DI18" s="648"/>
      <c r="DJ18" s="648"/>
      <c r="DK18" s="648"/>
      <c r="DL18" s="648"/>
      <c r="DM18" s="648"/>
      <c r="DN18" s="648"/>
      <c r="DO18" s="648"/>
      <c r="DP18" s="649"/>
      <c r="DQ18" s="656" t="s">
        <v>235</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19616</v>
      </c>
      <c r="S19" s="648"/>
      <c r="T19" s="648"/>
      <c r="U19" s="648"/>
      <c r="V19" s="648"/>
      <c r="W19" s="648"/>
      <c r="X19" s="648"/>
      <c r="Y19" s="649"/>
      <c r="Z19" s="650">
        <v>0.1</v>
      </c>
      <c r="AA19" s="650"/>
      <c r="AB19" s="650"/>
      <c r="AC19" s="650"/>
      <c r="AD19" s="651">
        <v>19616</v>
      </c>
      <c r="AE19" s="651"/>
      <c r="AF19" s="651"/>
      <c r="AG19" s="651"/>
      <c r="AH19" s="651"/>
      <c r="AI19" s="651"/>
      <c r="AJ19" s="651"/>
      <c r="AK19" s="651"/>
      <c r="AL19" s="652">
        <v>0.2</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250335</v>
      </c>
      <c r="BH19" s="648"/>
      <c r="BI19" s="648"/>
      <c r="BJ19" s="648"/>
      <c r="BK19" s="648"/>
      <c r="BL19" s="648"/>
      <c r="BM19" s="648"/>
      <c r="BN19" s="649"/>
      <c r="BO19" s="650">
        <v>6.7</v>
      </c>
      <c r="BP19" s="650"/>
      <c r="BQ19" s="650"/>
      <c r="BR19" s="650"/>
      <c r="BS19" s="656" t="s">
        <v>241</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273</v>
      </c>
      <c r="CS19" s="648"/>
      <c r="CT19" s="648"/>
      <c r="CU19" s="648"/>
      <c r="CV19" s="648"/>
      <c r="CW19" s="648"/>
      <c r="CX19" s="648"/>
      <c r="CY19" s="649"/>
      <c r="CZ19" s="650" t="s">
        <v>241</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4066</v>
      </c>
      <c r="S20" s="648"/>
      <c r="T20" s="648"/>
      <c r="U20" s="648"/>
      <c r="V20" s="648"/>
      <c r="W20" s="648"/>
      <c r="X20" s="648"/>
      <c r="Y20" s="649"/>
      <c r="Z20" s="650">
        <v>0</v>
      </c>
      <c r="AA20" s="650"/>
      <c r="AB20" s="650"/>
      <c r="AC20" s="650"/>
      <c r="AD20" s="651">
        <v>4066</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250335</v>
      </c>
      <c r="BH20" s="648"/>
      <c r="BI20" s="648"/>
      <c r="BJ20" s="648"/>
      <c r="BK20" s="648"/>
      <c r="BL20" s="648"/>
      <c r="BM20" s="648"/>
      <c r="BN20" s="649"/>
      <c r="BO20" s="650">
        <v>6.7</v>
      </c>
      <c r="BP20" s="650"/>
      <c r="BQ20" s="650"/>
      <c r="BR20" s="650"/>
      <c r="BS20" s="656" t="s">
        <v>235</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18744745</v>
      </c>
      <c r="CS20" s="648"/>
      <c r="CT20" s="648"/>
      <c r="CU20" s="648"/>
      <c r="CV20" s="648"/>
      <c r="CW20" s="648"/>
      <c r="CX20" s="648"/>
      <c r="CY20" s="649"/>
      <c r="CZ20" s="650">
        <v>100</v>
      </c>
      <c r="DA20" s="650"/>
      <c r="DB20" s="650"/>
      <c r="DC20" s="650"/>
      <c r="DD20" s="656">
        <v>1124947</v>
      </c>
      <c r="DE20" s="648"/>
      <c r="DF20" s="648"/>
      <c r="DG20" s="648"/>
      <c r="DH20" s="648"/>
      <c r="DI20" s="648"/>
      <c r="DJ20" s="648"/>
      <c r="DK20" s="648"/>
      <c r="DL20" s="648"/>
      <c r="DM20" s="648"/>
      <c r="DN20" s="648"/>
      <c r="DO20" s="648"/>
      <c r="DP20" s="649"/>
      <c r="DQ20" s="656">
        <v>11368165</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2288</v>
      </c>
      <c r="S21" s="648"/>
      <c r="T21" s="648"/>
      <c r="U21" s="648"/>
      <c r="V21" s="648"/>
      <c r="W21" s="648"/>
      <c r="X21" s="648"/>
      <c r="Y21" s="649"/>
      <c r="Z21" s="650">
        <v>0</v>
      </c>
      <c r="AA21" s="650"/>
      <c r="AB21" s="650"/>
      <c r="AC21" s="650"/>
      <c r="AD21" s="651">
        <v>2288</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20907</v>
      </c>
      <c r="BH21" s="648"/>
      <c r="BI21" s="648"/>
      <c r="BJ21" s="648"/>
      <c r="BK21" s="648"/>
      <c r="BL21" s="648"/>
      <c r="BM21" s="648"/>
      <c r="BN21" s="649"/>
      <c r="BO21" s="650">
        <v>0.6</v>
      </c>
      <c r="BP21" s="650"/>
      <c r="BQ21" s="650"/>
      <c r="BR21" s="650"/>
      <c r="BS21" s="656" t="s">
        <v>241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4115656</v>
      </c>
      <c r="S22" s="648"/>
      <c r="T22" s="648"/>
      <c r="U22" s="648"/>
      <c r="V22" s="648"/>
      <c r="W22" s="648"/>
      <c r="X22" s="648"/>
      <c r="Y22" s="649"/>
      <c r="Z22" s="650">
        <v>20.8</v>
      </c>
      <c r="AA22" s="650"/>
      <c r="AB22" s="650"/>
      <c r="AC22" s="650"/>
      <c r="AD22" s="651">
        <v>3560727</v>
      </c>
      <c r="AE22" s="651"/>
      <c r="AF22" s="651"/>
      <c r="AG22" s="651"/>
      <c r="AH22" s="651"/>
      <c r="AI22" s="651"/>
      <c r="AJ22" s="651"/>
      <c r="AK22" s="651"/>
      <c r="AL22" s="652">
        <v>44.7</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241</v>
      </c>
      <c r="BH22" s="648"/>
      <c r="BI22" s="648"/>
      <c r="BJ22" s="648"/>
      <c r="BK22" s="648"/>
      <c r="BL22" s="648"/>
      <c r="BM22" s="648"/>
      <c r="BN22" s="649"/>
      <c r="BO22" s="650" t="s">
        <v>241</v>
      </c>
      <c r="BP22" s="650"/>
      <c r="BQ22" s="650"/>
      <c r="BR22" s="650"/>
      <c r="BS22" s="656" t="s">
        <v>241</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v>3560727</v>
      </c>
      <c r="S23" s="648"/>
      <c r="T23" s="648"/>
      <c r="U23" s="648"/>
      <c r="V23" s="648"/>
      <c r="W23" s="648"/>
      <c r="X23" s="648"/>
      <c r="Y23" s="649"/>
      <c r="Z23" s="650">
        <v>18</v>
      </c>
      <c r="AA23" s="650"/>
      <c r="AB23" s="650"/>
      <c r="AC23" s="650"/>
      <c r="AD23" s="651">
        <v>3560727</v>
      </c>
      <c r="AE23" s="651"/>
      <c r="AF23" s="651"/>
      <c r="AG23" s="651"/>
      <c r="AH23" s="651"/>
      <c r="AI23" s="651"/>
      <c r="AJ23" s="651"/>
      <c r="AK23" s="651"/>
      <c r="AL23" s="652">
        <v>44.7</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229428</v>
      </c>
      <c r="BH23" s="648"/>
      <c r="BI23" s="648"/>
      <c r="BJ23" s="648"/>
      <c r="BK23" s="648"/>
      <c r="BL23" s="648"/>
      <c r="BM23" s="648"/>
      <c r="BN23" s="649"/>
      <c r="BO23" s="650">
        <v>6.2</v>
      </c>
      <c r="BP23" s="650"/>
      <c r="BQ23" s="650"/>
      <c r="BR23" s="650"/>
      <c r="BS23" s="656" t="s">
        <v>241</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554929</v>
      </c>
      <c r="S24" s="648"/>
      <c r="T24" s="648"/>
      <c r="U24" s="648"/>
      <c r="V24" s="648"/>
      <c r="W24" s="648"/>
      <c r="X24" s="648"/>
      <c r="Y24" s="649"/>
      <c r="Z24" s="650">
        <v>2.8</v>
      </c>
      <c r="AA24" s="650"/>
      <c r="AB24" s="650"/>
      <c r="AC24" s="650"/>
      <c r="AD24" s="651" t="s">
        <v>241</v>
      </c>
      <c r="AE24" s="651"/>
      <c r="AF24" s="651"/>
      <c r="AG24" s="651"/>
      <c r="AH24" s="651"/>
      <c r="AI24" s="651"/>
      <c r="AJ24" s="651"/>
      <c r="AK24" s="651"/>
      <c r="AL24" s="652" t="s">
        <v>235</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241</v>
      </c>
      <c r="BH24" s="648"/>
      <c r="BI24" s="648"/>
      <c r="BJ24" s="648"/>
      <c r="BK24" s="648"/>
      <c r="BL24" s="648"/>
      <c r="BM24" s="648"/>
      <c r="BN24" s="649"/>
      <c r="BO24" s="650" t="s">
        <v>241</v>
      </c>
      <c r="BP24" s="650"/>
      <c r="BQ24" s="650"/>
      <c r="BR24" s="650"/>
      <c r="BS24" s="656" t="s">
        <v>241</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6668874</v>
      </c>
      <c r="CS24" s="637"/>
      <c r="CT24" s="637"/>
      <c r="CU24" s="637"/>
      <c r="CV24" s="637"/>
      <c r="CW24" s="637"/>
      <c r="CX24" s="637"/>
      <c r="CY24" s="638"/>
      <c r="CZ24" s="641">
        <v>35.6</v>
      </c>
      <c r="DA24" s="642"/>
      <c r="DB24" s="642"/>
      <c r="DC24" s="661"/>
      <c r="DD24" s="681">
        <v>4891712</v>
      </c>
      <c r="DE24" s="637"/>
      <c r="DF24" s="637"/>
      <c r="DG24" s="637"/>
      <c r="DH24" s="637"/>
      <c r="DI24" s="637"/>
      <c r="DJ24" s="637"/>
      <c r="DK24" s="638"/>
      <c r="DL24" s="681">
        <v>4413949</v>
      </c>
      <c r="DM24" s="637"/>
      <c r="DN24" s="637"/>
      <c r="DO24" s="637"/>
      <c r="DP24" s="637"/>
      <c r="DQ24" s="637"/>
      <c r="DR24" s="637"/>
      <c r="DS24" s="637"/>
      <c r="DT24" s="637"/>
      <c r="DU24" s="637"/>
      <c r="DV24" s="638"/>
      <c r="DW24" s="641">
        <v>53.2</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235</v>
      </c>
      <c r="S25" s="648"/>
      <c r="T25" s="648"/>
      <c r="U25" s="648"/>
      <c r="V25" s="648"/>
      <c r="W25" s="648"/>
      <c r="X25" s="648"/>
      <c r="Y25" s="649"/>
      <c r="Z25" s="650" t="s">
        <v>235</v>
      </c>
      <c r="AA25" s="650"/>
      <c r="AB25" s="650"/>
      <c r="AC25" s="650"/>
      <c r="AD25" s="651" t="s">
        <v>241</v>
      </c>
      <c r="AE25" s="651"/>
      <c r="AF25" s="651"/>
      <c r="AG25" s="651"/>
      <c r="AH25" s="651"/>
      <c r="AI25" s="651"/>
      <c r="AJ25" s="651"/>
      <c r="AK25" s="651"/>
      <c r="AL25" s="652" t="s">
        <v>235</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266</v>
      </c>
      <c r="BP25" s="650"/>
      <c r="BQ25" s="650"/>
      <c r="BR25" s="650"/>
      <c r="BS25" s="656" t="s">
        <v>273</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2795790</v>
      </c>
      <c r="CS25" s="684"/>
      <c r="CT25" s="684"/>
      <c r="CU25" s="684"/>
      <c r="CV25" s="684"/>
      <c r="CW25" s="684"/>
      <c r="CX25" s="684"/>
      <c r="CY25" s="685"/>
      <c r="CZ25" s="652">
        <v>14.9</v>
      </c>
      <c r="DA25" s="682"/>
      <c r="DB25" s="682"/>
      <c r="DC25" s="686"/>
      <c r="DD25" s="656">
        <v>2625388</v>
      </c>
      <c r="DE25" s="684"/>
      <c r="DF25" s="684"/>
      <c r="DG25" s="684"/>
      <c r="DH25" s="684"/>
      <c r="DI25" s="684"/>
      <c r="DJ25" s="684"/>
      <c r="DK25" s="685"/>
      <c r="DL25" s="656">
        <v>2484636</v>
      </c>
      <c r="DM25" s="684"/>
      <c r="DN25" s="684"/>
      <c r="DO25" s="684"/>
      <c r="DP25" s="684"/>
      <c r="DQ25" s="684"/>
      <c r="DR25" s="684"/>
      <c r="DS25" s="684"/>
      <c r="DT25" s="684"/>
      <c r="DU25" s="684"/>
      <c r="DV25" s="685"/>
      <c r="DW25" s="652">
        <v>30</v>
      </c>
      <c r="DX25" s="682"/>
      <c r="DY25" s="682"/>
      <c r="DZ25" s="682"/>
      <c r="EA25" s="682"/>
      <c r="EB25" s="682"/>
      <c r="EC25" s="683"/>
    </row>
    <row r="26" spans="2:133" ht="11.25" customHeight="1" x14ac:dyDescent="0.15">
      <c r="B26" s="644" t="s">
        <v>299</v>
      </c>
      <c r="C26" s="645"/>
      <c r="D26" s="645"/>
      <c r="E26" s="645"/>
      <c r="F26" s="645"/>
      <c r="G26" s="645"/>
      <c r="H26" s="645"/>
      <c r="I26" s="645"/>
      <c r="J26" s="645"/>
      <c r="K26" s="645"/>
      <c r="L26" s="645"/>
      <c r="M26" s="645"/>
      <c r="N26" s="645"/>
      <c r="O26" s="645"/>
      <c r="P26" s="645"/>
      <c r="Q26" s="646"/>
      <c r="R26" s="647">
        <v>8707530</v>
      </c>
      <c r="S26" s="648"/>
      <c r="T26" s="648"/>
      <c r="U26" s="648"/>
      <c r="V26" s="648"/>
      <c r="W26" s="648"/>
      <c r="X26" s="648"/>
      <c r="Y26" s="649"/>
      <c r="Z26" s="650">
        <v>44.1</v>
      </c>
      <c r="AA26" s="650"/>
      <c r="AB26" s="650"/>
      <c r="AC26" s="650"/>
      <c r="AD26" s="651">
        <v>7923173</v>
      </c>
      <c r="AE26" s="651"/>
      <c r="AF26" s="651"/>
      <c r="AG26" s="651"/>
      <c r="AH26" s="651"/>
      <c r="AI26" s="651"/>
      <c r="AJ26" s="651"/>
      <c r="AK26" s="651"/>
      <c r="AL26" s="652">
        <v>99.6</v>
      </c>
      <c r="AM26" s="653"/>
      <c r="AN26" s="653"/>
      <c r="AO26" s="654"/>
      <c r="AP26" s="666" t="s">
        <v>300</v>
      </c>
      <c r="AQ26" s="693"/>
      <c r="AR26" s="693"/>
      <c r="AS26" s="693"/>
      <c r="AT26" s="693"/>
      <c r="AU26" s="693"/>
      <c r="AV26" s="693"/>
      <c r="AW26" s="693"/>
      <c r="AX26" s="693"/>
      <c r="AY26" s="693"/>
      <c r="AZ26" s="693"/>
      <c r="BA26" s="693"/>
      <c r="BB26" s="693"/>
      <c r="BC26" s="693"/>
      <c r="BD26" s="693"/>
      <c r="BE26" s="693"/>
      <c r="BF26" s="668"/>
      <c r="BG26" s="647" t="s">
        <v>241</v>
      </c>
      <c r="BH26" s="648"/>
      <c r="BI26" s="648"/>
      <c r="BJ26" s="648"/>
      <c r="BK26" s="648"/>
      <c r="BL26" s="648"/>
      <c r="BM26" s="648"/>
      <c r="BN26" s="649"/>
      <c r="BO26" s="650" t="s">
        <v>241</v>
      </c>
      <c r="BP26" s="650"/>
      <c r="BQ26" s="650"/>
      <c r="BR26" s="650"/>
      <c r="BS26" s="656" t="s">
        <v>235</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1681450</v>
      </c>
      <c r="CS26" s="648"/>
      <c r="CT26" s="648"/>
      <c r="CU26" s="648"/>
      <c r="CV26" s="648"/>
      <c r="CW26" s="648"/>
      <c r="CX26" s="648"/>
      <c r="CY26" s="649"/>
      <c r="CZ26" s="652">
        <v>9</v>
      </c>
      <c r="DA26" s="682"/>
      <c r="DB26" s="682"/>
      <c r="DC26" s="686"/>
      <c r="DD26" s="656">
        <v>1560477</v>
      </c>
      <c r="DE26" s="648"/>
      <c r="DF26" s="648"/>
      <c r="DG26" s="648"/>
      <c r="DH26" s="648"/>
      <c r="DI26" s="648"/>
      <c r="DJ26" s="648"/>
      <c r="DK26" s="649"/>
      <c r="DL26" s="656" t="s">
        <v>235</v>
      </c>
      <c r="DM26" s="648"/>
      <c r="DN26" s="648"/>
      <c r="DO26" s="648"/>
      <c r="DP26" s="648"/>
      <c r="DQ26" s="648"/>
      <c r="DR26" s="648"/>
      <c r="DS26" s="648"/>
      <c r="DT26" s="648"/>
      <c r="DU26" s="648"/>
      <c r="DV26" s="649"/>
      <c r="DW26" s="652" t="s">
        <v>241</v>
      </c>
      <c r="DX26" s="682"/>
      <c r="DY26" s="682"/>
      <c r="DZ26" s="682"/>
      <c r="EA26" s="682"/>
      <c r="EB26" s="682"/>
      <c r="EC26" s="683"/>
    </row>
    <row r="27" spans="2:133" ht="11.25" customHeight="1" x14ac:dyDescent="0.15">
      <c r="B27" s="644" t="s">
        <v>302</v>
      </c>
      <c r="C27" s="645"/>
      <c r="D27" s="645"/>
      <c r="E27" s="645"/>
      <c r="F27" s="645"/>
      <c r="G27" s="645"/>
      <c r="H27" s="645"/>
      <c r="I27" s="645"/>
      <c r="J27" s="645"/>
      <c r="K27" s="645"/>
      <c r="L27" s="645"/>
      <c r="M27" s="645"/>
      <c r="N27" s="645"/>
      <c r="O27" s="645"/>
      <c r="P27" s="645"/>
      <c r="Q27" s="646"/>
      <c r="R27" s="647">
        <v>5677</v>
      </c>
      <c r="S27" s="648"/>
      <c r="T27" s="648"/>
      <c r="U27" s="648"/>
      <c r="V27" s="648"/>
      <c r="W27" s="648"/>
      <c r="X27" s="648"/>
      <c r="Y27" s="649"/>
      <c r="Z27" s="650">
        <v>0</v>
      </c>
      <c r="AA27" s="650"/>
      <c r="AB27" s="650"/>
      <c r="AC27" s="650"/>
      <c r="AD27" s="651">
        <v>5677</v>
      </c>
      <c r="AE27" s="651"/>
      <c r="AF27" s="651"/>
      <c r="AG27" s="651"/>
      <c r="AH27" s="651"/>
      <c r="AI27" s="651"/>
      <c r="AJ27" s="651"/>
      <c r="AK27" s="651"/>
      <c r="AL27" s="652">
        <v>0.1</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3713397</v>
      </c>
      <c r="BH27" s="648"/>
      <c r="BI27" s="648"/>
      <c r="BJ27" s="648"/>
      <c r="BK27" s="648"/>
      <c r="BL27" s="648"/>
      <c r="BM27" s="648"/>
      <c r="BN27" s="649"/>
      <c r="BO27" s="650">
        <v>100</v>
      </c>
      <c r="BP27" s="650"/>
      <c r="BQ27" s="650"/>
      <c r="BR27" s="650"/>
      <c r="BS27" s="656">
        <v>39443</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2226934</v>
      </c>
      <c r="CS27" s="684"/>
      <c r="CT27" s="684"/>
      <c r="CU27" s="684"/>
      <c r="CV27" s="684"/>
      <c r="CW27" s="684"/>
      <c r="CX27" s="684"/>
      <c r="CY27" s="685"/>
      <c r="CZ27" s="652">
        <v>11.9</v>
      </c>
      <c r="DA27" s="682"/>
      <c r="DB27" s="682"/>
      <c r="DC27" s="686"/>
      <c r="DD27" s="656">
        <v>649652</v>
      </c>
      <c r="DE27" s="684"/>
      <c r="DF27" s="684"/>
      <c r="DG27" s="684"/>
      <c r="DH27" s="684"/>
      <c r="DI27" s="684"/>
      <c r="DJ27" s="684"/>
      <c r="DK27" s="685"/>
      <c r="DL27" s="656">
        <v>644561</v>
      </c>
      <c r="DM27" s="684"/>
      <c r="DN27" s="684"/>
      <c r="DO27" s="684"/>
      <c r="DP27" s="684"/>
      <c r="DQ27" s="684"/>
      <c r="DR27" s="684"/>
      <c r="DS27" s="684"/>
      <c r="DT27" s="684"/>
      <c r="DU27" s="684"/>
      <c r="DV27" s="685"/>
      <c r="DW27" s="652">
        <v>7.8</v>
      </c>
      <c r="DX27" s="682"/>
      <c r="DY27" s="682"/>
      <c r="DZ27" s="682"/>
      <c r="EA27" s="682"/>
      <c r="EB27" s="682"/>
      <c r="EC27" s="683"/>
    </row>
    <row r="28" spans="2:133" ht="11.25" customHeight="1" x14ac:dyDescent="0.15">
      <c r="B28" s="644" t="s">
        <v>305</v>
      </c>
      <c r="C28" s="645"/>
      <c r="D28" s="645"/>
      <c r="E28" s="645"/>
      <c r="F28" s="645"/>
      <c r="G28" s="645"/>
      <c r="H28" s="645"/>
      <c r="I28" s="645"/>
      <c r="J28" s="645"/>
      <c r="K28" s="645"/>
      <c r="L28" s="645"/>
      <c r="M28" s="645"/>
      <c r="N28" s="645"/>
      <c r="O28" s="645"/>
      <c r="P28" s="645"/>
      <c r="Q28" s="646"/>
      <c r="R28" s="647">
        <v>24764</v>
      </c>
      <c r="S28" s="648"/>
      <c r="T28" s="648"/>
      <c r="U28" s="648"/>
      <c r="V28" s="648"/>
      <c r="W28" s="648"/>
      <c r="X28" s="648"/>
      <c r="Y28" s="649"/>
      <c r="Z28" s="650">
        <v>0.1</v>
      </c>
      <c r="AA28" s="650"/>
      <c r="AB28" s="650"/>
      <c r="AC28" s="650"/>
      <c r="AD28" s="651" t="s">
        <v>241</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1646150</v>
      </c>
      <c r="CS28" s="648"/>
      <c r="CT28" s="648"/>
      <c r="CU28" s="648"/>
      <c r="CV28" s="648"/>
      <c r="CW28" s="648"/>
      <c r="CX28" s="648"/>
      <c r="CY28" s="649"/>
      <c r="CZ28" s="652">
        <v>8.8000000000000007</v>
      </c>
      <c r="DA28" s="682"/>
      <c r="DB28" s="682"/>
      <c r="DC28" s="686"/>
      <c r="DD28" s="656">
        <v>1616672</v>
      </c>
      <c r="DE28" s="648"/>
      <c r="DF28" s="648"/>
      <c r="DG28" s="648"/>
      <c r="DH28" s="648"/>
      <c r="DI28" s="648"/>
      <c r="DJ28" s="648"/>
      <c r="DK28" s="649"/>
      <c r="DL28" s="656">
        <v>1284752</v>
      </c>
      <c r="DM28" s="648"/>
      <c r="DN28" s="648"/>
      <c r="DO28" s="648"/>
      <c r="DP28" s="648"/>
      <c r="DQ28" s="648"/>
      <c r="DR28" s="648"/>
      <c r="DS28" s="648"/>
      <c r="DT28" s="648"/>
      <c r="DU28" s="648"/>
      <c r="DV28" s="649"/>
      <c r="DW28" s="652">
        <v>15.5</v>
      </c>
      <c r="DX28" s="682"/>
      <c r="DY28" s="682"/>
      <c r="DZ28" s="682"/>
      <c r="EA28" s="682"/>
      <c r="EB28" s="682"/>
      <c r="EC28" s="683"/>
    </row>
    <row r="29" spans="2:133" ht="11.25" customHeight="1" x14ac:dyDescent="0.15">
      <c r="B29" s="644" t="s">
        <v>307</v>
      </c>
      <c r="C29" s="645"/>
      <c r="D29" s="645"/>
      <c r="E29" s="645"/>
      <c r="F29" s="645"/>
      <c r="G29" s="645"/>
      <c r="H29" s="645"/>
      <c r="I29" s="645"/>
      <c r="J29" s="645"/>
      <c r="K29" s="645"/>
      <c r="L29" s="645"/>
      <c r="M29" s="645"/>
      <c r="N29" s="645"/>
      <c r="O29" s="645"/>
      <c r="P29" s="645"/>
      <c r="Q29" s="646"/>
      <c r="R29" s="647">
        <v>95521</v>
      </c>
      <c r="S29" s="648"/>
      <c r="T29" s="648"/>
      <c r="U29" s="648"/>
      <c r="V29" s="648"/>
      <c r="W29" s="648"/>
      <c r="X29" s="648"/>
      <c r="Y29" s="649"/>
      <c r="Z29" s="650">
        <v>0.5</v>
      </c>
      <c r="AA29" s="650"/>
      <c r="AB29" s="650"/>
      <c r="AC29" s="650"/>
      <c r="AD29" s="651">
        <v>10958</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309</v>
      </c>
      <c r="CG29" s="663"/>
      <c r="CH29" s="663"/>
      <c r="CI29" s="663"/>
      <c r="CJ29" s="663"/>
      <c r="CK29" s="663"/>
      <c r="CL29" s="663"/>
      <c r="CM29" s="663"/>
      <c r="CN29" s="663"/>
      <c r="CO29" s="663"/>
      <c r="CP29" s="663"/>
      <c r="CQ29" s="664"/>
      <c r="CR29" s="647">
        <v>1645791</v>
      </c>
      <c r="CS29" s="684"/>
      <c r="CT29" s="684"/>
      <c r="CU29" s="684"/>
      <c r="CV29" s="684"/>
      <c r="CW29" s="684"/>
      <c r="CX29" s="684"/>
      <c r="CY29" s="685"/>
      <c r="CZ29" s="652">
        <v>8.8000000000000007</v>
      </c>
      <c r="DA29" s="682"/>
      <c r="DB29" s="682"/>
      <c r="DC29" s="686"/>
      <c r="DD29" s="656">
        <v>1616313</v>
      </c>
      <c r="DE29" s="684"/>
      <c r="DF29" s="684"/>
      <c r="DG29" s="684"/>
      <c r="DH29" s="684"/>
      <c r="DI29" s="684"/>
      <c r="DJ29" s="684"/>
      <c r="DK29" s="685"/>
      <c r="DL29" s="656">
        <v>1284393</v>
      </c>
      <c r="DM29" s="684"/>
      <c r="DN29" s="684"/>
      <c r="DO29" s="684"/>
      <c r="DP29" s="684"/>
      <c r="DQ29" s="684"/>
      <c r="DR29" s="684"/>
      <c r="DS29" s="684"/>
      <c r="DT29" s="684"/>
      <c r="DU29" s="684"/>
      <c r="DV29" s="685"/>
      <c r="DW29" s="652">
        <v>15.5</v>
      </c>
      <c r="DX29" s="682"/>
      <c r="DY29" s="682"/>
      <c r="DZ29" s="682"/>
      <c r="EA29" s="682"/>
      <c r="EB29" s="682"/>
      <c r="EC29" s="683"/>
    </row>
    <row r="30" spans="2:133" ht="11.25" customHeight="1" x14ac:dyDescent="0.15">
      <c r="B30" s="644" t="s">
        <v>310</v>
      </c>
      <c r="C30" s="645"/>
      <c r="D30" s="645"/>
      <c r="E30" s="645"/>
      <c r="F30" s="645"/>
      <c r="G30" s="645"/>
      <c r="H30" s="645"/>
      <c r="I30" s="645"/>
      <c r="J30" s="645"/>
      <c r="K30" s="645"/>
      <c r="L30" s="645"/>
      <c r="M30" s="645"/>
      <c r="N30" s="645"/>
      <c r="O30" s="645"/>
      <c r="P30" s="645"/>
      <c r="Q30" s="646"/>
      <c r="R30" s="647">
        <v>64428</v>
      </c>
      <c r="S30" s="648"/>
      <c r="T30" s="648"/>
      <c r="U30" s="648"/>
      <c r="V30" s="648"/>
      <c r="W30" s="648"/>
      <c r="X30" s="648"/>
      <c r="Y30" s="649"/>
      <c r="Z30" s="650">
        <v>0.3</v>
      </c>
      <c r="AA30" s="650"/>
      <c r="AB30" s="650"/>
      <c r="AC30" s="650"/>
      <c r="AD30" s="651" t="s">
        <v>273</v>
      </c>
      <c r="AE30" s="651"/>
      <c r="AF30" s="651"/>
      <c r="AG30" s="651"/>
      <c r="AH30" s="651"/>
      <c r="AI30" s="651"/>
      <c r="AJ30" s="651"/>
      <c r="AK30" s="651"/>
      <c r="AL30" s="652" t="s">
        <v>241</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311</v>
      </c>
      <c r="BH30" s="694"/>
      <c r="BI30" s="694"/>
      <c r="BJ30" s="694"/>
      <c r="BK30" s="694"/>
      <c r="BL30" s="694"/>
      <c r="BM30" s="694"/>
      <c r="BN30" s="694"/>
      <c r="BO30" s="694"/>
      <c r="BP30" s="694"/>
      <c r="BQ30" s="695"/>
      <c r="BR30" s="626" t="s">
        <v>312</v>
      </c>
      <c r="BS30" s="694"/>
      <c r="BT30" s="694"/>
      <c r="BU30" s="694"/>
      <c r="BV30" s="694"/>
      <c r="BW30" s="694"/>
      <c r="BX30" s="694"/>
      <c r="BY30" s="694"/>
      <c r="BZ30" s="694"/>
      <c r="CA30" s="694"/>
      <c r="CB30" s="695"/>
      <c r="CD30" s="689"/>
      <c r="CE30" s="690"/>
      <c r="CF30" s="662" t="s">
        <v>313</v>
      </c>
      <c r="CG30" s="663"/>
      <c r="CH30" s="663"/>
      <c r="CI30" s="663"/>
      <c r="CJ30" s="663"/>
      <c r="CK30" s="663"/>
      <c r="CL30" s="663"/>
      <c r="CM30" s="663"/>
      <c r="CN30" s="663"/>
      <c r="CO30" s="663"/>
      <c r="CP30" s="663"/>
      <c r="CQ30" s="664"/>
      <c r="CR30" s="647">
        <v>1566029</v>
      </c>
      <c r="CS30" s="648"/>
      <c r="CT30" s="648"/>
      <c r="CU30" s="648"/>
      <c r="CV30" s="648"/>
      <c r="CW30" s="648"/>
      <c r="CX30" s="648"/>
      <c r="CY30" s="649"/>
      <c r="CZ30" s="652">
        <v>8.4</v>
      </c>
      <c r="DA30" s="682"/>
      <c r="DB30" s="682"/>
      <c r="DC30" s="686"/>
      <c r="DD30" s="656">
        <v>1537339</v>
      </c>
      <c r="DE30" s="648"/>
      <c r="DF30" s="648"/>
      <c r="DG30" s="648"/>
      <c r="DH30" s="648"/>
      <c r="DI30" s="648"/>
      <c r="DJ30" s="648"/>
      <c r="DK30" s="649"/>
      <c r="DL30" s="656">
        <v>1205419</v>
      </c>
      <c r="DM30" s="648"/>
      <c r="DN30" s="648"/>
      <c r="DO30" s="648"/>
      <c r="DP30" s="648"/>
      <c r="DQ30" s="648"/>
      <c r="DR30" s="648"/>
      <c r="DS30" s="648"/>
      <c r="DT30" s="648"/>
      <c r="DU30" s="648"/>
      <c r="DV30" s="649"/>
      <c r="DW30" s="652">
        <v>14.5</v>
      </c>
      <c r="DX30" s="682"/>
      <c r="DY30" s="682"/>
      <c r="DZ30" s="682"/>
      <c r="EA30" s="682"/>
      <c r="EB30" s="682"/>
      <c r="EC30" s="683"/>
    </row>
    <row r="31" spans="2:133" ht="11.25" customHeight="1" x14ac:dyDescent="0.15">
      <c r="B31" s="644" t="s">
        <v>314</v>
      </c>
      <c r="C31" s="645"/>
      <c r="D31" s="645"/>
      <c r="E31" s="645"/>
      <c r="F31" s="645"/>
      <c r="G31" s="645"/>
      <c r="H31" s="645"/>
      <c r="I31" s="645"/>
      <c r="J31" s="645"/>
      <c r="K31" s="645"/>
      <c r="L31" s="645"/>
      <c r="M31" s="645"/>
      <c r="N31" s="645"/>
      <c r="O31" s="645"/>
      <c r="P31" s="645"/>
      <c r="Q31" s="646"/>
      <c r="R31" s="647">
        <v>5170464</v>
      </c>
      <c r="S31" s="648"/>
      <c r="T31" s="648"/>
      <c r="U31" s="648"/>
      <c r="V31" s="648"/>
      <c r="W31" s="648"/>
      <c r="X31" s="648"/>
      <c r="Y31" s="649"/>
      <c r="Z31" s="650">
        <v>26.2</v>
      </c>
      <c r="AA31" s="650"/>
      <c r="AB31" s="650"/>
      <c r="AC31" s="650"/>
      <c r="AD31" s="651" t="s">
        <v>241</v>
      </c>
      <c r="AE31" s="651"/>
      <c r="AF31" s="651"/>
      <c r="AG31" s="651"/>
      <c r="AH31" s="651"/>
      <c r="AI31" s="651"/>
      <c r="AJ31" s="651"/>
      <c r="AK31" s="651"/>
      <c r="AL31" s="652" t="s">
        <v>241</v>
      </c>
      <c r="AM31" s="653"/>
      <c r="AN31" s="653"/>
      <c r="AO31" s="654"/>
      <c r="AP31" s="701" t="s">
        <v>315</v>
      </c>
      <c r="AQ31" s="702"/>
      <c r="AR31" s="702"/>
      <c r="AS31" s="702"/>
      <c r="AT31" s="707" t="s">
        <v>316</v>
      </c>
      <c r="AU31" s="231"/>
      <c r="AV31" s="231"/>
      <c r="AW31" s="231"/>
      <c r="AX31" s="633" t="s">
        <v>188</v>
      </c>
      <c r="AY31" s="634"/>
      <c r="AZ31" s="634"/>
      <c r="BA31" s="634"/>
      <c r="BB31" s="634"/>
      <c r="BC31" s="634"/>
      <c r="BD31" s="634"/>
      <c r="BE31" s="634"/>
      <c r="BF31" s="635"/>
      <c r="BG31" s="715">
        <v>98.1</v>
      </c>
      <c r="BH31" s="699"/>
      <c r="BI31" s="699"/>
      <c r="BJ31" s="699"/>
      <c r="BK31" s="699"/>
      <c r="BL31" s="699"/>
      <c r="BM31" s="642">
        <v>91.3</v>
      </c>
      <c r="BN31" s="699"/>
      <c r="BO31" s="699"/>
      <c r="BP31" s="699"/>
      <c r="BQ31" s="700"/>
      <c r="BR31" s="715">
        <v>98.3</v>
      </c>
      <c r="BS31" s="699"/>
      <c r="BT31" s="699"/>
      <c r="BU31" s="699"/>
      <c r="BV31" s="699"/>
      <c r="BW31" s="699"/>
      <c r="BX31" s="642">
        <v>91.7</v>
      </c>
      <c r="BY31" s="699"/>
      <c r="BZ31" s="699"/>
      <c r="CA31" s="699"/>
      <c r="CB31" s="700"/>
      <c r="CD31" s="689"/>
      <c r="CE31" s="690"/>
      <c r="CF31" s="662" t="s">
        <v>317</v>
      </c>
      <c r="CG31" s="663"/>
      <c r="CH31" s="663"/>
      <c r="CI31" s="663"/>
      <c r="CJ31" s="663"/>
      <c r="CK31" s="663"/>
      <c r="CL31" s="663"/>
      <c r="CM31" s="663"/>
      <c r="CN31" s="663"/>
      <c r="CO31" s="663"/>
      <c r="CP31" s="663"/>
      <c r="CQ31" s="664"/>
      <c r="CR31" s="647">
        <v>79762</v>
      </c>
      <c r="CS31" s="684"/>
      <c r="CT31" s="684"/>
      <c r="CU31" s="684"/>
      <c r="CV31" s="684"/>
      <c r="CW31" s="684"/>
      <c r="CX31" s="684"/>
      <c r="CY31" s="685"/>
      <c r="CZ31" s="652">
        <v>0.4</v>
      </c>
      <c r="DA31" s="682"/>
      <c r="DB31" s="682"/>
      <c r="DC31" s="686"/>
      <c r="DD31" s="656">
        <v>78974</v>
      </c>
      <c r="DE31" s="684"/>
      <c r="DF31" s="684"/>
      <c r="DG31" s="684"/>
      <c r="DH31" s="684"/>
      <c r="DI31" s="684"/>
      <c r="DJ31" s="684"/>
      <c r="DK31" s="685"/>
      <c r="DL31" s="656">
        <v>78974</v>
      </c>
      <c r="DM31" s="684"/>
      <c r="DN31" s="684"/>
      <c r="DO31" s="684"/>
      <c r="DP31" s="684"/>
      <c r="DQ31" s="684"/>
      <c r="DR31" s="684"/>
      <c r="DS31" s="684"/>
      <c r="DT31" s="684"/>
      <c r="DU31" s="684"/>
      <c r="DV31" s="685"/>
      <c r="DW31" s="652">
        <v>1</v>
      </c>
      <c r="DX31" s="682"/>
      <c r="DY31" s="682"/>
      <c r="DZ31" s="682"/>
      <c r="EA31" s="682"/>
      <c r="EB31" s="682"/>
      <c r="EC31" s="683"/>
    </row>
    <row r="32" spans="2:133" ht="11.25" customHeight="1" x14ac:dyDescent="0.15">
      <c r="B32" s="710" t="s">
        <v>318</v>
      </c>
      <c r="C32" s="711"/>
      <c r="D32" s="711"/>
      <c r="E32" s="711"/>
      <c r="F32" s="711"/>
      <c r="G32" s="711"/>
      <c r="H32" s="711"/>
      <c r="I32" s="711"/>
      <c r="J32" s="711"/>
      <c r="K32" s="711"/>
      <c r="L32" s="711"/>
      <c r="M32" s="711"/>
      <c r="N32" s="711"/>
      <c r="O32" s="711"/>
      <c r="P32" s="711"/>
      <c r="Q32" s="712"/>
      <c r="R32" s="647" t="s">
        <v>241</v>
      </c>
      <c r="S32" s="648"/>
      <c r="T32" s="648"/>
      <c r="U32" s="648"/>
      <c r="V32" s="648"/>
      <c r="W32" s="648"/>
      <c r="X32" s="648"/>
      <c r="Y32" s="649"/>
      <c r="Z32" s="650" t="s">
        <v>235</v>
      </c>
      <c r="AA32" s="650"/>
      <c r="AB32" s="650"/>
      <c r="AC32" s="650"/>
      <c r="AD32" s="651" t="s">
        <v>241</v>
      </c>
      <c r="AE32" s="651"/>
      <c r="AF32" s="651"/>
      <c r="AG32" s="651"/>
      <c r="AH32" s="651"/>
      <c r="AI32" s="651"/>
      <c r="AJ32" s="651"/>
      <c r="AK32" s="651"/>
      <c r="AL32" s="652" t="s">
        <v>235</v>
      </c>
      <c r="AM32" s="653"/>
      <c r="AN32" s="653"/>
      <c r="AO32" s="654"/>
      <c r="AP32" s="703"/>
      <c r="AQ32" s="704"/>
      <c r="AR32" s="704"/>
      <c r="AS32" s="704"/>
      <c r="AT32" s="708"/>
      <c r="AU32" s="230" t="s">
        <v>319</v>
      </c>
      <c r="AV32" s="230"/>
      <c r="AW32" s="230"/>
      <c r="AX32" s="644" t="s">
        <v>320</v>
      </c>
      <c r="AY32" s="645"/>
      <c r="AZ32" s="645"/>
      <c r="BA32" s="645"/>
      <c r="BB32" s="645"/>
      <c r="BC32" s="645"/>
      <c r="BD32" s="645"/>
      <c r="BE32" s="645"/>
      <c r="BF32" s="646"/>
      <c r="BG32" s="716">
        <v>99.6</v>
      </c>
      <c r="BH32" s="684"/>
      <c r="BI32" s="684"/>
      <c r="BJ32" s="684"/>
      <c r="BK32" s="684"/>
      <c r="BL32" s="684"/>
      <c r="BM32" s="653">
        <v>98</v>
      </c>
      <c r="BN32" s="713"/>
      <c r="BO32" s="713"/>
      <c r="BP32" s="713"/>
      <c r="BQ32" s="714"/>
      <c r="BR32" s="716">
        <v>99.2</v>
      </c>
      <c r="BS32" s="684"/>
      <c r="BT32" s="684"/>
      <c r="BU32" s="684"/>
      <c r="BV32" s="684"/>
      <c r="BW32" s="684"/>
      <c r="BX32" s="653">
        <v>97.4</v>
      </c>
      <c r="BY32" s="713"/>
      <c r="BZ32" s="713"/>
      <c r="CA32" s="713"/>
      <c r="CB32" s="714"/>
      <c r="CD32" s="691"/>
      <c r="CE32" s="692"/>
      <c r="CF32" s="662" t="s">
        <v>321</v>
      </c>
      <c r="CG32" s="663"/>
      <c r="CH32" s="663"/>
      <c r="CI32" s="663"/>
      <c r="CJ32" s="663"/>
      <c r="CK32" s="663"/>
      <c r="CL32" s="663"/>
      <c r="CM32" s="663"/>
      <c r="CN32" s="663"/>
      <c r="CO32" s="663"/>
      <c r="CP32" s="663"/>
      <c r="CQ32" s="664"/>
      <c r="CR32" s="647">
        <v>359</v>
      </c>
      <c r="CS32" s="648"/>
      <c r="CT32" s="648"/>
      <c r="CU32" s="648"/>
      <c r="CV32" s="648"/>
      <c r="CW32" s="648"/>
      <c r="CX32" s="648"/>
      <c r="CY32" s="649"/>
      <c r="CZ32" s="652">
        <v>0</v>
      </c>
      <c r="DA32" s="682"/>
      <c r="DB32" s="682"/>
      <c r="DC32" s="686"/>
      <c r="DD32" s="656">
        <v>359</v>
      </c>
      <c r="DE32" s="648"/>
      <c r="DF32" s="648"/>
      <c r="DG32" s="648"/>
      <c r="DH32" s="648"/>
      <c r="DI32" s="648"/>
      <c r="DJ32" s="648"/>
      <c r="DK32" s="649"/>
      <c r="DL32" s="656">
        <v>359</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322</v>
      </c>
      <c r="C33" s="645"/>
      <c r="D33" s="645"/>
      <c r="E33" s="645"/>
      <c r="F33" s="645"/>
      <c r="G33" s="645"/>
      <c r="H33" s="645"/>
      <c r="I33" s="645"/>
      <c r="J33" s="645"/>
      <c r="K33" s="645"/>
      <c r="L33" s="645"/>
      <c r="M33" s="645"/>
      <c r="N33" s="645"/>
      <c r="O33" s="645"/>
      <c r="P33" s="645"/>
      <c r="Q33" s="646"/>
      <c r="R33" s="647">
        <v>1001371</v>
      </c>
      <c r="S33" s="648"/>
      <c r="T33" s="648"/>
      <c r="U33" s="648"/>
      <c r="V33" s="648"/>
      <c r="W33" s="648"/>
      <c r="X33" s="648"/>
      <c r="Y33" s="649"/>
      <c r="Z33" s="650">
        <v>5.0999999999999996</v>
      </c>
      <c r="AA33" s="650"/>
      <c r="AB33" s="650"/>
      <c r="AC33" s="650"/>
      <c r="AD33" s="651" t="s">
        <v>241</v>
      </c>
      <c r="AE33" s="651"/>
      <c r="AF33" s="651"/>
      <c r="AG33" s="651"/>
      <c r="AH33" s="651"/>
      <c r="AI33" s="651"/>
      <c r="AJ33" s="651"/>
      <c r="AK33" s="651"/>
      <c r="AL33" s="652" t="s">
        <v>241</v>
      </c>
      <c r="AM33" s="653"/>
      <c r="AN33" s="653"/>
      <c r="AO33" s="654"/>
      <c r="AP33" s="705"/>
      <c r="AQ33" s="706"/>
      <c r="AR33" s="706"/>
      <c r="AS33" s="706"/>
      <c r="AT33" s="709"/>
      <c r="AU33" s="232"/>
      <c r="AV33" s="232"/>
      <c r="AW33" s="232"/>
      <c r="AX33" s="696" t="s">
        <v>323</v>
      </c>
      <c r="AY33" s="697"/>
      <c r="AZ33" s="697"/>
      <c r="BA33" s="697"/>
      <c r="BB33" s="697"/>
      <c r="BC33" s="697"/>
      <c r="BD33" s="697"/>
      <c r="BE33" s="697"/>
      <c r="BF33" s="698"/>
      <c r="BG33" s="717">
        <v>97.1</v>
      </c>
      <c r="BH33" s="718"/>
      <c r="BI33" s="718"/>
      <c r="BJ33" s="718"/>
      <c r="BK33" s="718"/>
      <c r="BL33" s="718"/>
      <c r="BM33" s="719">
        <v>86.7</v>
      </c>
      <c r="BN33" s="718"/>
      <c r="BO33" s="718"/>
      <c r="BP33" s="718"/>
      <c r="BQ33" s="720"/>
      <c r="BR33" s="717">
        <v>97.6</v>
      </c>
      <c r="BS33" s="718"/>
      <c r="BT33" s="718"/>
      <c r="BU33" s="718"/>
      <c r="BV33" s="718"/>
      <c r="BW33" s="718"/>
      <c r="BX33" s="719">
        <v>87.5</v>
      </c>
      <c r="BY33" s="718"/>
      <c r="BZ33" s="718"/>
      <c r="CA33" s="718"/>
      <c r="CB33" s="720"/>
      <c r="CD33" s="662" t="s">
        <v>324</v>
      </c>
      <c r="CE33" s="663"/>
      <c r="CF33" s="663"/>
      <c r="CG33" s="663"/>
      <c r="CH33" s="663"/>
      <c r="CI33" s="663"/>
      <c r="CJ33" s="663"/>
      <c r="CK33" s="663"/>
      <c r="CL33" s="663"/>
      <c r="CM33" s="663"/>
      <c r="CN33" s="663"/>
      <c r="CO33" s="663"/>
      <c r="CP33" s="663"/>
      <c r="CQ33" s="664"/>
      <c r="CR33" s="647">
        <v>10806015</v>
      </c>
      <c r="CS33" s="684"/>
      <c r="CT33" s="684"/>
      <c r="CU33" s="684"/>
      <c r="CV33" s="684"/>
      <c r="CW33" s="684"/>
      <c r="CX33" s="684"/>
      <c r="CY33" s="685"/>
      <c r="CZ33" s="652">
        <v>57.6</v>
      </c>
      <c r="DA33" s="682"/>
      <c r="DB33" s="682"/>
      <c r="DC33" s="686"/>
      <c r="DD33" s="656">
        <v>6005974</v>
      </c>
      <c r="DE33" s="684"/>
      <c r="DF33" s="684"/>
      <c r="DG33" s="684"/>
      <c r="DH33" s="684"/>
      <c r="DI33" s="684"/>
      <c r="DJ33" s="684"/>
      <c r="DK33" s="685"/>
      <c r="DL33" s="656">
        <v>3317676</v>
      </c>
      <c r="DM33" s="684"/>
      <c r="DN33" s="684"/>
      <c r="DO33" s="684"/>
      <c r="DP33" s="684"/>
      <c r="DQ33" s="684"/>
      <c r="DR33" s="684"/>
      <c r="DS33" s="684"/>
      <c r="DT33" s="684"/>
      <c r="DU33" s="684"/>
      <c r="DV33" s="685"/>
      <c r="DW33" s="652">
        <v>40</v>
      </c>
      <c r="DX33" s="682"/>
      <c r="DY33" s="682"/>
      <c r="DZ33" s="682"/>
      <c r="EA33" s="682"/>
      <c r="EB33" s="682"/>
      <c r="EC33" s="683"/>
    </row>
    <row r="34" spans="2:133" ht="11.25" customHeight="1" x14ac:dyDescent="0.15">
      <c r="B34" s="644" t="s">
        <v>325</v>
      </c>
      <c r="C34" s="645"/>
      <c r="D34" s="645"/>
      <c r="E34" s="645"/>
      <c r="F34" s="645"/>
      <c r="G34" s="645"/>
      <c r="H34" s="645"/>
      <c r="I34" s="645"/>
      <c r="J34" s="645"/>
      <c r="K34" s="645"/>
      <c r="L34" s="645"/>
      <c r="M34" s="645"/>
      <c r="N34" s="645"/>
      <c r="O34" s="645"/>
      <c r="P34" s="645"/>
      <c r="Q34" s="646"/>
      <c r="R34" s="647">
        <v>28005</v>
      </c>
      <c r="S34" s="648"/>
      <c r="T34" s="648"/>
      <c r="U34" s="648"/>
      <c r="V34" s="648"/>
      <c r="W34" s="648"/>
      <c r="X34" s="648"/>
      <c r="Y34" s="649"/>
      <c r="Z34" s="650">
        <v>0.1</v>
      </c>
      <c r="AA34" s="650"/>
      <c r="AB34" s="650"/>
      <c r="AC34" s="650"/>
      <c r="AD34" s="651">
        <v>17628</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3090873</v>
      </c>
      <c r="CS34" s="648"/>
      <c r="CT34" s="648"/>
      <c r="CU34" s="648"/>
      <c r="CV34" s="648"/>
      <c r="CW34" s="648"/>
      <c r="CX34" s="648"/>
      <c r="CY34" s="649"/>
      <c r="CZ34" s="652">
        <v>16.5</v>
      </c>
      <c r="DA34" s="682"/>
      <c r="DB34" s="682"/>
      <c r="DC34" s="686"/>
      <c r="DD34" s="656">
        <v>2604682</v>
      </c>
      <c r="DE34" s="648"/>
      <c r="DF34" s="648"/>
      <c r="DG34" s="648"/>
      <c r="DH34" s="648"/>
      <c r="DI34" s="648"/>
      <c r="DJ34" s="648"/>
      <c r="DK34" s="649"/>
      <c r="DL34" s="656">
        <v>1191022</v>
      </c>
      <c r="DM34" s="648"/>
      <c r="DN34" s="648"/>
      <c r="DO34" s="648"/>
      <c r="DP34" s="648"/>
      <c r="DQ34" s="648"/>
      <c r="DR34" s="648"/>
      <c r="DS34" s="648"/>
      <c r="DT34" s="648"/>
      <c r="DU34" s="648"/>
      <c r="DV34" s="649"/>
      <c r="DW34" s="652">
        <v>14.4</v>
      </c>
      <c r="DX34" s="682"/>
      <c r="DY34" s="682"/>
      <c r="DZ34" s="682"/>
      <c r="EA34" s="682"/>
      <c r="EB34" s="682"/>
      <c r="EC34" s="683"/>
    </row>
    <row r="35" spans="2:133" ht="11.25" customHeight="1" x14ac:dyDescent="0.15">
      <c r="B35" s="644" t="s">
        <v>327</v>
      </c>
      <c r="C35" s="645"/>
      <c r="D35" s="645"/>
      <c r="E35" s="645"/>
      <c r="F35" s="645"/>
      <c r="G35" s="645"/>
      <c r="H35" s="645"/>
      <c r="I35" s="645"/>
      <c r="J35" s="645"/>
      <c r="K35" s="645"/>
      <c r="L35" s="645"/>
      <c r="M35" s="645"/>
      <c r="N35" s="645"/>
      <c r="O35" s="645"/>
      <c r="P35" s="645"/>
      <c r="Q35" s="646"/>
      <c r="R35" s="647">
        <v>2082753</v>
      </c>
      <c r="S35" s="648"/>
      <c r="T35" s="648"/>
      <c r="U35" s="648"/>
      <c r="V35" s="648"/>
      <c r="W35" s="648"/>
      <c r="X35" s="648"/>
      <c r="Y35" s="649"/>
      <c r="Z35" s="650">
        <v>10.5</v>
      </c>
      <c r="AA35" s="650"/>
      <c r="AB35" s="650"/>
      <c r="AC35" s="650"/>
      <c r="AD35" s="651" t="s">
        <v>241</v>
      </c>
      <c r="AE35" s="651"/>
      <c r="AF35" s="651"/>
      <c r="AG35" s="651"/>
      <c r="AH35" s="651"/>
      <c r="AI35" s="651"/>
      <c r="AJ35" s="651"/>
      <c r="AK35" s="651"/>
      <c r="AL35" s="652" t="s">
        <v>273</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274113</v>
      </c>
      <c r="CS35" s="684"/>
      <c r="CT35" s="684"/>
      <c r="CU35" s="684"/>
      <c r="CV35" s="684"/>
      <c r="CW35" s="684"/>
      <c r="CX35" s="684"/>
      <c r="CY35" s="685"/>
      <c r="CZ35" s="652">
        <v>1.5</v>
      </c>
      <c r="DA35" s="682"/>
      <c r="DB35" s="682"/>
      <c r="DC35" s="686"/>
      <c r="DD35" s="656">
        <v>234268</v>
      </c>
      <c r="DE35" s="684"/>
      <c r="DF35" s="684"/>
      <c r="DG35" s="684"/>
      <c r="DH35" s="684"/>
      <c r="DI35" s="684"/>
      <c r="DJ35" s="684"/>
      <c r="DK35" s="685"/>
      <c r="DL35" s="656">
        <v>153076</v>
      </c>
      <c r="DM35" s="684"/>
      <c r="DN35" s="684"/>
      <c r="DO35" s="684"/>
      <c r="DP35" s="684"/>
      <c r="DQ35" s="684"/>
      <c r="DR35" s="684"/>
      <c r="DS35" s="684"/>
      <c r="DT35" s="684"/>
      <c r="DU35" s="684"/>
      <c r="DV35" s="685"/>
      <c r="DW35" s="652">
        <v>1.8</v>
      </c>
      <c r="DX35" s="682"/>
      <c r="DY35" s="682"/>
      <c r="DZ35" s="682"/>
      <c r="EA35" s="682"/>
      <c r="EB35" s="682"/>
      <c r="EC35" s="683"/>
    </row>
    <row r="36" spans="2:133" ht="11.25" customHeight="1" x14ac:dyDescent="0.15">
      <c r="B36" s="644" t="s">
        <v>331</v>
      </c>
      <c r="C36" s="645"/>
      <c r="D36" s="645"/>
      <c r="E36" s="645"/>
      <c r="F36" s="645"/>
      <c r="G36" s="645"/>
      <c r="H36" s="645"/>
      <c r="I36" s="645"/>
      <c r="J36" s="645"/>
      <c r="K36" s="645"/>
      <c r="L36" s="645"/>
      <c r="M36" s="645"/>
      <c r="N36" s="645"/>
      <c r="O36" s="645"/>
      <c r="P36" s="645"/>
      <c r="Q36" s="646"/>
      <c r="R36" s="647">
        <v>321879</v>
      </c>
      <c r="S36" s="648"/>
      <c r="T36" s="648"/>
      <c r="U36" s="648"/>
      <c r="V36" s="648"/>
      <c r="W36" s="648"/>
      <c r="X36" s="648"/>
      <c r="Y36" s="649"/>
      <c r="Z36" s="650">
        <v>1.6</v>
      </c>
      <c r="AA36" s="650"/>
      <c r="AB36" s="650"/>
      <c r="AC36" s="650"/>
      <c r="AD36" s="651" t="s">
        <v>241</v>
      </c>
      <c r="AE36" s="651"/>
      <c r="AF36" s="651"/>
      <c r="AG36" s="651"/>
      <c r="AH36" s="651"/>
      <c r="AI36" s="651"/>
      <c r="AJ36" s="651"/>
      <c r="AK36" s="651"/>
      <c r="AL36" s="652" t="s">
        <v>241</v>
      </c>
      <c r="AM36" s="653"/>
      <c r="AN36" s="653"/>
      <c r="AO36" s="654"/>
      <c r="AP36" s="235"/>
      <c r="AQ36" s="721" t="s">
        <v>332</v>
      </c>
      <c r="AR36" s="722"/>
      <c r="AS36" s="722"/>
      <c r="AT36" s="722"/>
      <c r="AU36" s="722"/>
      <c r="AV36" s="722"/>
      <c r="AW36" s="722"/>
      <c r="AX36" s="722"/>
      <c r="AY36" s="723"/>
      <c r="AZ36" s="636">
        <v>1807602</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109239</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4648676</v>
      </c>
      <c r="CS36" s="648"/>
      <c r="CT36" s="648"/>
      <c r="CU36" s="648"/>
      <c r="CV36" s="648"/>
      <c r="CW36" s="648"/>
      <c r="CX36" s="648"/>
      <c r="CY36" s="649"/>
      <c r="CZ36" s="652">
        <v>24.8</v>
      </c>
      <c r="DA36" s="682"/>
      <c r="DB36" s="682"/>
      <c r="DC36" s="686"/>
      <c r="DD36" s="656">
        <v>1454547</v>
      </c>
      <c r="DE36" s="648"/>
      <c r="DF36" s="648"/>
      <c r="DG36" s="648"/>
      <c r="DH36" s="648"/>
      <c r="DI36" s="648"/>
      <c r="DJ36" s="648"/>
      <c r="DK36" s="649"/>
      <c r="DL36" s="656">
        <v>766904</v>
      </c>
      <c r="DM36" s="648"/>
      <c r="DN36" s="648"/>
      <c r="DO36" s="648"/>
      <c r="DP36" s="648"/>
      <c r="DQ36" s="648"/>
      <c r="DR36" s="648"/>
      <c r="DS36" s="648"/>
      <c r="DT36" s="648"/>
      <c r="DU36" s="648"/>
      <c r="DV36" s="649"/>
      <c r="DW36" s="652">
        <v>9.3000000000000007</v>
      </c>
      <c r="DX36" s="682"/>
      <c r="DY36" s="682"/>
      <c r="DZ36" s="682"/>
      <c r="EA36" s="682"/>
      <c r="EB36" s="682"/>
      <c r="EC36" s="683"/>
    </row>
    <row r="37" spans="2:133" ht="11.25" customHeight="1" x14ac:dyDescent="0.15">
      <c r="B37" s="644" t="s">
        <v>335</v>
      </c>
      <c r="C37" s="645"/>
      <c r="D37" s="645"/>
      <c r="E37" s="645"/>
      <c r="F37" s="645"/>
      <c r="G37" s="645"/>
      <c r="H37" s="645"/>
      <c r="I37" s="645"/>
      <c r="J37" s="645"/>
      <c r="K37" s="645"/>
      <c r="L37" s="645"/>
      <c r="M37" s="645"/>
      <c r="N37" s="645"/>
      <c r="O37" s="645"/>
      <c r="P37" s="645"/>
      <c r="Q37" s="646"/>
      <c r="R37" s="647">
        <v>382992</v>
      </c>
      <c r="S37" s="648"/>
      <c r="T37" s="648"/>
      <c r="U37" s="648"/>
      <c r="V37" s="648"/>
      <c r="W37" s="648"/>
      <c r="X37" s="648"/>
      <c r="Y37" s="649"/>
      <c r="Z37" s="650">
        <v>1.9</v>
      </c>
      <c r="AA37" s="650"/>
      <c r="AB37" s="650"/>
      <c r="AC37" s="650"/>
      <c r="AD37" s="651" t="s">
        <v>235</v>
      </c>
      <c r="AE37" s="651"/>
      <c r="AF37" s="651"/>
      <c r="AG37" s="651"/>
      <c r="AH37" s="651"/>
      <c r="AI37" s="651"/>
      <c r="AJ37" s="651"/>
      <c r="AK37" s="651"/>
      <c r="AL37" s="652" t="s">
        <v>235</v>
      </c>
      <c r="AM37" s="653"/>
      <c r="AN37" s="653"/>
      <c r="AO37" s="654"/>
      <c r="AQ37" s="725" t="s">
        <v>336</v>
      </c>
      <c r="AR37" s="726"/>
      <c r="AS37" s="726"/>
      <c r="AT37" s="726"/>
      <c r="AU37" s="726"/>
      <c r="AV37" s="726"/>
      <c r="AW37" s="726"/>
      <c r="AX37" s="726"/>
      <c r="AY37" s="727"/>
      <c r="AZ37" s="647">
        <v>360154</v>
      </c>
      <c r="BA37" s="648"/>
      <c r="BB37" s="648"/>
      <c r="BC37" s="648"/>
      <c r="BD37" s="684"/>
      <c r="BE37" s="684"/>
      <c r="BF37" s="714"/>
      <c r="BG37" s="662" t="s">
        <v>337</v>
      </c>
      <c r="BH37" s="663"/>
      <c r="BI37" s="663"/>
      <c r="BJ37" s="663"/>
      <c r="BK37" s="663"/>
      <c r="BL37" s="663"/>
      <c r="BM37" s="663"/>
      <c r="BN37" s="663"/>
      <c r="BO37" s="663"/>
      <c r="BP37" s="663"/>
      <c r="BQ37" s="663"/>
      <c r="BR37" s="663"/>
      <c r="BS37" s="663"/>
      <c r="BT37" s="663"/>
      <c r="BU37" s="664"/>
      <c r="BV37" s="647">
        <v>83707</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192952</v>
      </c>
      <c r="CS37" s="684"/>
      <c r="CT37" s="684"/>
      <c r="CU37" s="684"/>
      <c r="CV37" s="684"/>
      <c r="CW37" s="684"/>
      <c r="CX37" s="684"/>
      <c r="CY37" s="685"/>
      <c r="CZ37" s="652">
        <v>1</v>
      </c>
      <c r="DA37" s="682"/>
      <c r="DB37" s="682"/>
      <c r="DC37" s="686"/>
      <c r="DD37" s="656">
        <v>192952</v>
      </c>
      <c r="DE37" s="684"/>
      <c r="DF37" s="684"/>
      <c r="DG37" s="684"/>
      <c r="DH37" s="684"/>
      <c r="DI37" s="684"/>
      <c r="DJ37" s="684"/>
      <c r="DK37" s="685"/>
      <c r="DL37" s="656">
        <v>192952</v>
      </c>
      <c r="DM37" s="684"/>
      <c r="DN37" s="684"/>
      <c r="DO37" s="684"/>
      <c r="DP37" s="684"/>
      <c r="DQ37" s="684"/>
      <c r="DR37" s="684"/>
      <c r="DS37" s="684"/>
      <c r="DT37" s="684"/>
      <c r="DU37" s="684"/>
      <c r="DV37" s="685"/>
      <c r="DW37" s="652">
        <v>2.2999999999999998</v>
      </c>
      <c r="DX37" s="682"/>
      <c r="DY37" s="682"/>
      <c r="DZ37" s="682"/>
      <c r="EA37" s="682"/>
      <c r="EB37" s="682"/>
      <c r="EC37" s="683"/>
    </row>
    <row r="38" spans="2:133" ht="11.25" customHeight="1" x14ac:dyDescent="0.15">
      <c r="B38" s="644" t="s">
        <v>339</v>
      </c>
      <c r="C38" s="645"/>
      <c r="D38" s="645"/>
      <c r="E38" s="645"/>
      <c r="F38" s="645"/>
      <c r="G38" s="645"/>
      <c r="H38" s="645"/>
      <c r="I38" s="645"/>
      <c r="J38" s="645"/>
      <c r="K38" s="645"/>
      <c r="L38" s="645"/>
      <c r="M38" s="645"/>
      <c r="N38" s="645"/>
      <c r="O38" s="645"/>
      <c r="P38" s="645"/>
      <c r="Q38" s="646"/>
      <c r="R38" s="647">
        <v>1098547</v>
      </c>
      <c r="S38" s="648"/>
      <c r="T38" s="648"/>
      <c r="U38" s="648"/>
      <c r="V38" s="648"/>
      <c r="W38" s="648"/>
      <c r="X38" s="648"/>
      <c r="Y38" s="649"/>
      <c r="Z38" s="650">
        <v>5.6</v>
      </c>
      <c r="AA38" s="650"/>
      <c r="AB38" s="650"/>
      <c r="AC38" s="650"/>
      <c r="AD38" s="651">
        <v>122</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30108</v>
      </c>
      <c r="BA38" s="648"/>
      <c r="BB38" s="648"/>
      <c r="BC38" s="648"/>
      <c r="BD38" s="684"/>
      <c r="BE38" s="684"/>
      <c r="BF38" s="714"/>
      <c r="BG38" s="662" t="s">
        <v>341</v>
      </c>
      <c r="BH38" s="663"/>
      <c r="BI38" s="663"/>
      <c r="BJ38" s="663"/>
      <c r="BK38" s="663"/>
      <c r="BL38" s="663"/>
      <c r="BM38" s="663"/>
      <c r="BN38" s="663"/>
      <c r="BO38" s="663"/>
      <c r="BP38" s="663"/>
      <c r="BQ38" s="663"/>
      <c r="BR38" s="663"/>
      <c r="BS38" s="663"/>
      <c r="BT38" s="663"/>
      <c r="BU38" s="664"/>
      <c r="BV38" s="647">
        <v>4224</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1506140</v>
      </c>
      <c r="CS38" s="648"/>
      <c r="CT38" s="648"/>
      <c r="CU38" s="648"/>
      <c r="CV38" s="648"/>
      <c r="CW38" s="648"/>
      <c r="CX38" s="648"/>
      <c r="CY38" s="649"/>
      <c r="CZ38" s="652">
        <v>8</v>
      </c>
      <c r="DA38" s="682"/>
      <c r="DB38" s="682"/>
      <c r="DC38" s="686"/>
      <c r="DD38" s="656">
        <v>1262658</v>
      </c>
      <c r="DE38" s="648"/>
      <c r="DF38" s="648"/>
      <c r="DG38" s="648"/>
      <c r="DH38" s="648"/>
      <c r="DI38" s="648"/>
      <c r="DJ38" s="648"/>
      <c r="DK38" s="649"/>
      <c r="DL38" s="656">
        <v>1206674</v>
      </c>
      <c r="DM38" s="648"/>
      <c r="DN38" s="648"/>
      <c r="DO38" s="648"/>
      <c r="DP38" s="648"/>
      <c r="DQ38" s="648"/>
      <c r="DR38" s="648"/>
      <c r="DS38" s="648"/>
      <c r="DT38" s="648"/>
      <c r="DU38" s="648"/>
      <c r="DV38" s="649"/>
      <c r="DW38" s="652">
        <v>14.6</v>
      </c>
      <c r="DX38" s="682"/>
      <c r="DY38" s="682"/>
      <c r="DZ38" s="682"/>
      <c r="EA38" s="682"/>
      <c r="EB38" s="682"/>
      <c r="EC38" s="683"/>
    </row>
    <row r="39" spans="2:133" ht="11.25" customHeight="1" x14ac:dyDescent="0.15">
      <c r="B39" s="644" t="s">
        <v>343</v>
      </c>
      <c r="C39" s="645"/>
      <c r="D39" s="645"/>
      <c r="E39" s="645"/>
      <c r="F39" s="645"/>
      <c r="G39" s="645"/>
      <c r="H39" s="645"/>
      <c r="I39" s="645"/>
      <c r="J39" s="645"/>
      <c r="K39" s="645"/>
      <c r="L39" s="645"/>
      <c r="M39" s="645"/>
      <c r="N39" s="645"/>
      <c r="O39" s="645"/>
      <c r="P39" s="645"/>
      <c r="Q39" s="646"/>
      <c r="R39" s="647">
        <v>775000</v>
      </c>
      <c r="S39" s="648"/>
      <c r="T39" s="648"/>
      <c r="U39" s="648"/>
      <c r="V39" s="648"/>
      <c r="W39" s="648"/>
      <c r="X39" s="648"/>
      <c r="Y39" s="649"/>
      <c r="Z39" s="650">
        <v>3.9</v>
      </c>
      <c r="AA39" s="650"/>
      <c r="AB39" s="650"/>
      <c r="AC39" s="650"/>
      <c r="AD39" s="651" t="s">
        <v>235</v>
      </c>
      <c r="AE39" s="651"/>
      <c r="AF39" s="651"/>
      <c r="AG39" s="651"/>
      <c r="AH39" s="651"/>
      <c r="AI39" s="651"/>
      <c r="AJ39" s="651"/>
      <c r="AK39" s="651"/>
      <c r="AL39" s="652" t="s">
        <v>235</v>
      </c>
      <c r="AM39" s="653"/>
      <c r="AN39" s="653"/>
      <c r="AO39" s="654"/>
      <c r="AQ39" s="725" t="s">
        <v>344</v>
      </c>
      <c r="AR39" s="726"/>
      <c r="AS39" s="726"/>
      <c r="AT39" s="726"/>
      <c r="AU39" s="726"/>
      <c r="AV39" s="726"/>
      <c r="AW39" s="726"/>
      <c r="AX39" s="726"/>
      <c r="AY39" s="727"/>
      <c r="AZ39" s="647">
        <v>3172</v>
      </c>
      <c r="BA39" s="648"/>
      <c r="BB39" s="648"/>
      <c r="BC39" s="648"/>
      <c r="BD39" s="684"/>
      <c r="BE39" s="684"/>
      <c r="BF39" s="714"/>
      <c r="BG39" s="662" t="s">
        <v>345</v>
      </c>
      <c r="BH39" s="663"/>
      <c r="BI39" s="663"/>
      <c r="BJ39" s="663"/>
      <c r="BK39" s="663"/>
      <c r="BL39" s="663"/>
      <c r="BM39" s="663"/>
      <c r="BN39" s="663"/>
      <c r="BO39" s="663"/>
      <c r="BP39" s="663"/>
      <c r="BQ39" s="663"/>
      <c r="BR39" s="663"/>
      <c r="BS39" s="663"/>
      <c r="BT39" s="663"/>
      <c r="BU39" s="664"/>
      <c r="BV39" s="647">
        <v>6756</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450060</v>
      </c>
      <c r="CS39" s="684"/>
      <c r="CT39" s="684"/>
      <c r="CU39" s="684"/>
      <c r="CV39" s="684"/>
      <c r="CW39" s="684"/>
      <c r="CX39" s="684"/>
      <c r="CY39" s="685"/>
      <c r="CZ39" s="652">
        <v>2.4</v>
      </c>
      <c r="DA39" s="682"/>
      <c r="DB39" s="682"/>
      <c r="DC39" s="686"/>
      <c r="DD39" s="656">
        <v>449819</v>
      </c>
      <c r="DE39" s="684"/>
      <c r="DF39" s="684"/>
      <c r="DG39" s="684"/>
      <c r="DH39" s="684"/>
      <c r="DI39" s="684"/>
      <c r="DJ39" s="684"/>
      <c r="DK39" s="685"/>
      <c r="DL39" s="656" t="s">
        <v>241</v>
      </c>
      <c r="DM39" s="684"/>
      <c r="DN39" s="684"/>
      <c r="DO39" s="684"/>
      <c r="DP39" s="684"/>
      <c r="DQ39" s="684"/>
      <c r="DR39" s="684"/>
      <c r="DS39" s="684"/>
      <c r="DT39" s="684"/>
      <c r="DU39" s="684"/>
      <c r="DV39" s="685"/>
      <c r="DW39" s="652" t="s">
        <v>241</v>
      </c>
      <c r="DX39" s="682"/>
      <c r="DY39" s="682"/>
      <c r="DZ39" s="682"/>
      <c r="EA39" s="682"/>
      <c r="EB39" s="682"/>
      <c r="EC39" s="683"/>
    </row>
    <row r="40" spans="2:133" ht="11.25" customHeight="1" x14ac:dyDescent="0.15">
      <c r="B40" s="644" t="s">
        <v>347</v>
      </c>
      <c r="C40" s="645"/>
      <c r="D40" s="645"/>
      <c r="E40" s="645"/>
      <c r="F40" s="645"/>
      <c r="G40" s="645"/>
      <c r="H40" s="645"/>
      <c r="I40" s="645"/>
      <c r="J40" s="645"/>
      <c r="K40" s="645"/>
      <c r="L40" s="645"/>
      <c r="M40" s="645"/>
      <c r="N40" s="645"/>
      <c r="O40" s="645"/>
      <c r="P40" s="645"/>
      <c r="Q40" s="646"/>
      <c r="R40" s="647" t="s">
        <v>235</v>
      </c>
      <c r="S40" s="648"/>
      <c r="T40" s="648"/>
      <c r="U40" s="648"/>
      <c r="V40" s="648"/>
      <c r="W40" s="648"/>
      <c r="X40" s="648"/>
      <c r="Y40" s="649"/>
      <c r="Z40" s="650" t="s">
        <v>273</v>
      </c>
      <c r="AA40" s="650"/>
      <c r="AB40" s="650"/>
      <c r="AC40" s="650"/>
      <c r="AD40" s="651" t="s">
        <v>241</v>
      </c>
      <c r="AE40" s="651"/>
      <c r="AF40" s="651"/>
      <c r="AG40" s="651"/>
      <c r="AH40" s="651"/>
      <c r="AI40" s="651"/>
      <c r="AJ40" s="651"/>
      <c r="AK40" s="651"/>
      <c r="AL40" s="652" t="s">
        <v>235</v>
      </c>
      <c r="AM40" s="653"/>
      <c r="AN40" s="653"/>
      <c r="AO40" s="654"/>
      <c r="AQ40" s="725" t="s">
        <v>348</v>
      </c>
      <c r="AR40" s="726"/>
      <c r="AS40" s="726"/>
      <c r="AT40" s="726"/>
      <c r="AU40" s="726"/>
      <c r="AV40" s="726"/>
      <c r="AW40" s="726"/>
      <c r="AX40" s="726"/>
      <c r="AY40" s="727"/>
      <c r="AZ40" s="647" t="s">
        <v>241</v>
      </c>
      <c r="BA40" s="648"/>
      <c r="BB40" s="648"/>
      <c r="BC40" s="648"/>
      <c r="BD40" s="684"/>
      <c r="BE40" s="684"/>
      <c r="BF40" s="714"/>
      <c r="BG40" s="734" t="s">
        <v>349</v>
      </c>
      <c r="BH40" s="735"/>
      <c r="BI40" s="735"/>
      <c r="BJ40" s="735"/>
      <c r="BK40" s="735"/>
      <c r="BL40" s="236"/>
      <c r="BM40" s="663" t="s">
        <v>350</v>
      </c>
      <c r="BN40" s="663"/>
      <c r="BO40" s="663"/>
      <c r="BP40" s="663"/>
      <c r="BQ40" s="663"/>
      <c r="BR40" s="663"/>
      <c r="BS40" s="663"/>
      <c r="BT40" s="663"/>
      <c r="BU40" s="664"/>
      <c r="BV40" s="647">
        <v>97</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836153</v>
      </c>
      <c r="CS40" s="648"/>
      <c r="CT40" s="648"/>
      <c r="CU40" s="648"/>
      <c r="CV40" s="648"/>
      <c r="CW40" s="648"/>
      <c r="CX40" s="648"/>
      <c r="CY40" s="649"/>
      <c r="CZ40" s="652">
        <v>4.5</v>
      </c>
      <c r="DA40" s="682"/>
      <c r="DB40" s="682"/>
      <c r="DC40" s="686"/>
      <c r="DD40" s="656" t="s">
        <v>241</v>
      </c>
      <c r="DE40" s="648"/>
      <c r="DF40" s="648"/>
      <c r="DG40" s="648"/>
      <c r="DH40" s="648"/>
      <c r="DI40" s="648"/>
      <c r="DJ40" s="648"/>
      <c r="DK40" s="649"/>
      <c r="DL40" s="656" t="s">
        <v>235</v>
      </c>
      <c r="DM40" s="648"/>
      <c r="DN40" s="648"/>
      <c r="DO40" s="648"/>
      <c r="DP40" s="648"/>
      <c r="DQ40" s="648"/>
      <c r="DR40" s="648"/>
      <c r="DS40" s="648"/>
      <c r="DT40" s="648"/>
      <c r="DU40" s="648"/>
      <c r="DV40" s="649"/>
      <c r="DW40" s="652" t="s">
        <v>235</v>
      </c>
      <c r="DX40" s="682"/>
      <c r="DY40" s="682"/>
      <c r="DZ40" s="682"/>
      <c r="EA40" s="682"/>
      <c r="EB40" s="682"/>
      <c r="EC40" s="683"/>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241</v>
      </c>
      <c r="S41" s="648"/>
      <c r="T41" s="648"/>
      <c r="U41" s="648"/>
      <c r="V41" s="648"/>
      <c r="W41" s="648"/>
      <c r="X41" s="648"/>
      <c r="Y41" s="649"/>
      <c r="Z41" s="650" t="s">
        <v>235</v>
      </c>
      <c r="AA41" s="650"/>
      <c r="AB41" s="650"/>
      <c r="AC41" s="650"/>
      <c r="AD41" s="651" t="s">
        <v>266</v>
      </c>
      <c r="AE41" s="651"/>
      <c r="AF41" s="651"/>
      <c r="AG41" s="651"/>
      <c r="AH41" s="651"/>
      <c r="AI41" s="651"/>
      <c r="AJ41" s="651"/>
      <c r="AK41" s="651"/>
      <c r="AL41" s="652" t="s">
        <v>241</v>
      </c>
      <c r="AM41" s="653"/>
      <c r="AN41" s="653"/>
      <c r="AO41" s="654"/>
      <c r="AQ41" s="725" t="s">
        <v>353</v>
      </c>
      <c r="AR41" s="726"/>
      <c r="AS41" s="726"/>
      <c r="AT41" s="726"/>
      <c r="AU41" s="726"/>
      <c r="AV41" s="726"/>
      <c r="AW41" s="726"/>
      <c r="AX41" s="726"/>
      <c r="AY41" s="727"/>
      <c r="AZ41" s="647">
        <v>271611</v>
      </c>
      <c r="BA41" s="648"/>
      <c r="BB41" s="648"/>
      <c r="BC41" s="648"/>
      <c r="BD41" s="684"/>
      <c r="BE41" s="684"/>
      <c r="BF41" s="714"/>
      <c r="BG41" s="734"/>
      <c r="BH41" s="735"/>
      <c r="BI41" s="735"/>
      <c r="BJ41" s="735"/>
      <c r="BK41" s="735"/>
      <c r="BL41" s="236"/>
      <c r="BM41" s="663" t="s">
        <v>354</v>
      </c>
      <c r="BN41" s="663"/>
      <c r="BO41" s="663"/>
      <c r="BP41" s="663"/>
      <c r="BQ41" s="663"/>
      <c r="BR41" s="663"/>
      <c r="BS41" s="663"/>
      <c r="BT41" s="663"/>
      <c r="BU41" s="664"/>
      <c r="BV41" s="647">
        <v>1</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235</v>
      </c>
      <c r="CS41" s="684"/>
      <c r="CT41" s="684"/>
      <c r="CU41" s="684"/>
      <c r="CV41" s="684"/>
      <c r="CW41" s="684"/>
      <c r="CX41" s="684"/>
      <c r="CY41" s="685"/>
      <c r="CZ41" s="652" t="s">
        <v>241</v>
      </c>
      <c r="DA41" s="682"/>
      <c r="DB41" s="682"/>
      <c r="DC41" s="686"/>
      <c r="DD41" s="656" t="s">
        <v>235</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356</v>
      </c>
      <c r="C42" s="645"/>
      <c r="D42" s="645"/>
      <c r="E42" s="645"/>
      <c r="F42" s="645"/>
      <c r="G42" s="645"/>
      <c r="H42" s="645"/>
      <c r="I42" s="645"/>
      <c r="J42" s="645"/>
      <c r="K42" s="645"/>
      <c r="L42" s="645"/>
      <c r="M42" s="645"/>
      <c r="N42" s="645"/>
      <c r="O42" s="645"/>
      <c r="P42" s="645"/>
      <c r="Q42" s="646"/>
      <c r="R42" s="647">
        <v>332000</v>
      </c>
      <c r="S42" s="648"/>
      <c r="T42" s="648"/>
      <c r="U42" s="648"/>
      <c r="V42" s="648"/>
      <c r="W42" s="648"/>
      <c r="X42" s="648"/>
      <c r="Y42" s="649"/>
      <c r="Z42" s="650">
        <v>1.7</v>
      </c>
      <c r="AA42" s="650"/>
      <c r="AB42" s="650"/>
      <c r="AC42" s="650"/>
      <c r="AD42" s="651" t="s">
        <v>241</v>
      </c>
      <c r="AE42" s="651"/>
      <c r="AF42" s="651"/>
      <c r="AG42" s="651"/>
      <c r="AH42" s="651"/>
      <c r="AI42" s="651"/>
      <c r="AJ42" s="651"/>
      <c r="AK42" s="651"/>
      <c r="AL42" s="652" t="s">
        <v>235</v>
      </c>
      <c r="AM42" s="653"/>
      <c r="AN42" s="653"/>
      <c r="AO42" s="654"/>
      <c r="AQ42" s="746" t="s">
        <v>357</v>
      </c>
      <c r="AR42" s="747"/>
      <c r="AS42" s="747"/>
      <c r="AT42" s="747"/>
      <c r="AU42" s="747"/>
      <c r="AV42" s="747"/>
      <c r="AW42" s="747"/>
      <c r="AX42" s="747"/>
      <c r="AY42" s="748"/>
      <c r="AZ42" s="738">
        <v>1142557</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355</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1269856</v>
      </c>
      <c r="CS42" s="648"/>
      <c r="CT42" s="648"/>
      <c r="CU42" s="648"/>
      <c r="CV42" s="648"/>
      <c r="CW42" s="648"/>
      <c r="CX42" s="648"/>
      <c r="CY42" s="649"/>
      <c r="CZ42" s="652">
        <v>6.8</v>
      </c>
      <c r="DA42" s="653"/>
      <c r="DB42" s="653"/>
      <c r="DC42" s="665"/>
      <c r="DD42" s="656">
        <v>470479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360</v>
      </c>
      <c r="C43" s="697"/>
      <c r="D43" s="697"/>
      <c r="E43" s="697"/>
      <c r="F43" s="697"/>
      <c r="G43" s="697"/>
      <c r="H43" s="697"/>
      <c r="I43" s="697"/>
      <c r="J43" s="697"/>
      <c r="K43" s="697"/>
      <c r="L43" s="697"/>
      <c r="M43" s="697"/>
      <c r="N43" s="697"/>
      <c r="O43" s="697"/>
      <c r="P43" s="697"/>
      <c r="Q43" s="698"/>
      <c r="R43" s="738">
        <v>19758931</v>
      </c>
      <c r="S43" s="739"/>
      <c r="T43" s="739"/>
      <c r="U43" s="739"/>
      <c r="V43" s="739"/>
      <c r="W43" s="739"/>
      <c r="X43" s="739"/>
      <c r="Y43" s="740"/>
      <c r="Z43" s="741">
        <v>100</v>
      </c>
      <c r="AA43" s="741"/>
      <c r="AB43" s="741"/>
      <c r="AC43" s="741"/>
      <c r="AD43" s="742">
        <v>7957558</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12620</v>
      </c>
      <c r="CS43" s="684"/>
      <c r="CT43" s="684"/>
      <c r="CU43" s="684"/>
      <c r="CV43" s="684"/>
      <c r="CW43" s="684"/>
      <c r="CX43" s="684"/>
      <c r="CY43" s="685"/>
      <c r="CZ43" s="652">
        <v>0.1</v>
      </c>
      <c r="DA43" s="682"/>
      <c r="DB43" s="682"/>
      <c r="DC43" s="686"/>
      <c r="DD43" s="656">
        <v>12620</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1124947</v>
      </c>
      <c r="CS44" s="648"/>
      <c r="CT44" s="648"/>
      <c r="CU44" s="648"/>
      <c r="CV44" s="648"/>
      <c r="CW44" s="648"/>
      <c r="CX44" s="648"/>
      <c r="CY44" s="649"/>
      <c r="CZ44" s="652">
        <v>6</v>
      </c>
      <c r="DA44" s="653"/>
      <c r="DB44" s="653"/>
      <c r="DC44" s="665"/>
      <c r="DD44" s="656">
        <v>360645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561368</v>
      </c>
      <c r="CS45" s="684"/>
      <c r="CT45" s="684"/>
      <c r="CU45" s="684"/>
      <c r="CV45" s="684"/>
      <c r="CW45" s="684"/>
      <c r="CX45" s="684"/>
      <c r="CY45" s="685"/>
      <c r="CZ45" s="652">
        <v>3</v>
      </c>
      <c r="DA45" s="682"/>
      <c r="DB45" s="682"/>
      <c r="DC45" s="686"/>
      <c r="DD45" s="656">
        <v>90452</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523909</v>
      </c>
      <c r="CS46" s="648"/>
      <c r="CT46" s="648"/>
      <c r="CU46" s="648"/>
      <c r="CV46" s="648"/>
      <c r="CW46" s="648"/>
      <c r="CX46" s="648"/>
      <c r="CY46" s="649"/>
      <c r="CZ46" s="652">
        <v>2.8</v>
      </c>
      <c r="DA46" s="653"/>
      <c r="DB46" s="653"/>
      <c r="DC46" s="665"/>
      <c r="DD46" s="656">
        <v>268023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144909</v>
      </c>
      <c r="CS47" s="684"/>
      <c r="CT47" s="684"/>
      <c r="CU47" s="684"/>
      <c r="CV47" s="684"/>
      <c r="CW47" s="684"/>
      <c r="CX47" s="684"/>
      <c r="CY47" s="685"/>
      <c r="CZ47" s="652">
        <v>0.8</v>
      </c>
      <c r="DA47" s="682"/>
      <c r="DB47" s="682"/>
      <c r="DC47" s="686"/>
      <c r="DD47" s="656">
        <v>109834</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235</v>
      </c>
      <c r="CS48" s="648"/>
      <c r="CT48" s="648"/>
      <c r="CU48" s="648"/>
      <c r="CV48" s="648"/>
      <c r="CW48" s="648"/>
      <c r="CX48" s="648"/>
      <c r="CY48" s="649"/>
      <c r="CZ48" s="652" t="s">
        <v>235</v>
      </c>
      <c r="DA48" s="653"/>
      <c r="DB48" s="653"/>
      <c r="DC48" s="665"/>
      <c r="DD48" s="656" t="s">
        <v>235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370</v>
      </c>
      <c r="CE49" s="697"/>
      <c r="CF49" s="697"/>
      <c r="CG49" s="697"/>
      <c r="CH49" s="697"/>
      <c r="CI49" s="697"/>
      <c r="CJ49" s="697"/>
      <c r="CK49" s="697"/>
      <c r="CL49" s="697"/>
      <c r="CM49" s="697"/>
      <c r="CN49" s="697"/>
      <c r="CO49" s="697"/>
      <c r="CP49" s="697"/>
      <c r="CQ49" s="698"/>
      <c r="CR49" s="738">
        <v>18744745</v>
      </c>
      <c r="CS49" s="718"/>
      <c r="CT49" s="718"/>
      <c r="CU49" s="718"/>
      <c r="CV49" s="718"/>
      <c r="CW49" s="718"/>
      <c r="CX49" s="718"/>
      <c r="CY49" s="749"/>
      <c r="CZ49" s="743">
        <v>100</v>
      </c>
      <c r="DA49" s="750"/>
      <c r="DB49" s="750"/>
      <c r="DC49" s="751"/>
      <c r="DD49" s="752">
        <v>11368165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Ht3SQs9akPXSE+BQ7tZicDLpVeCIJlWhaKsNrClH/5NE5I5+0+jacwSBAPLaLOZox4fIl40N7ycMptNRCGz5g==" saltValue="2zzLvmNDdEdxH3IVZP6n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19774</v>
      </c>
      <c r="R7" s="783"/>
      <c r="S7" s="783"/>
      <c r="T7" s="783"/>
      <c r="U7" s="783"/>
      <c r="V7" s="783">
        <v>18760</v>
      </c>
      <c r="W7" s="783"/>
      <c r="X7" s="783"/>
      <c r="Y7" s="783"/>
      <c r="Z7" s="783"/>
      <c r="AA7" s="783">
        <v>1014</v>
      </c>
      <c r="AB7" s="783"/>
      <c r="AC7" s="783"/>
      <c r="AD7" s="783"/>
      <c r="AE7" s="784"/>
      <c r="AF7" s="785">
        <v>965</v>
      </c>
      <c r="AG7" s="786"/>
      <c r="AH7" s="786"/>
      <c r="AI7" s="786"/>
      <c r="AJ7" s="787"/>
      <c r="AK7" s="822">
        <v>320</v>
      </c>
      <c r="AL7" s="823"/>
      <c r="AM7" s="823"/>
      <c r="AN7" s="823"/>
      <c r="AO7" s="823"/>
      <c r="AP7" s="823">
        <v>16426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3</v>
      </c>
      <c r="CI7" s="820"/>
      <c r="CJ7" s="820"/>
      <c r="CK7" s="820"/>
      <c r="CL7" s="821"/>
      <c r="CM7" s="819">
        <v>29</v>
      </c>
      <c r="CN7" s="820"/>
      <c r="CO7" s="820"/>
      <c r="CP7" s="820"/>
      <c r="CQ7" s="821"/>
      <c r="CR7" s="819">
        <v>10</v>
      </c>
      <c r="CS7" s="820"/>
      <c r="CT7" s="820"/>
      <c r="CU7" s="820"/>
      <c r="CV7" s="821"/>
      <c r="CW7" s="819" t="s">
        <v>601</v>
      </c>
      <c r="CX7" s="820"/>
      <c r="CY7" s="820"/>
      <c r="CZ7" s="820"/>
      <c r="DA7" s="821"/>
      <c r="DB7" s="819" t="s">
        <v>588</v>
      </c>
      <c r="DC7" s="820"/>
      <c r="DD7" s="820"/>
      <c r="DE7" s="820"/>
      <c r="DF7" s="821"/>
      <c r="DG7" s="819" t="s">
        <v>588</v>
      </c>
      <c r="DH7" s="820"/>
      <c r="DI7" s="820"/>
      <c r="DJ7" s="820"/>
      <c r="DK7" s="821"/>
      <c r="DL7" s="819" t="s">
        <v>588</v>
      </c>
      <c r="DM7" s="820"/>
      <c r="DN7" s="820"/>
      <c r="DO7" s="820"/>
      <c r="DP7" s="821"/>
      <c r="DQ7" s="819" t="s">
        <v>588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67</v>
      </c>
      <c r="CI8" s="830"/>
      <c r="CJ8" s="830"/>
      <c r="CK8" s="830"/>
      <c r="CL8" s="831"/>
      <c r="CM8" s="829">
        <v>456</v>
      </c>
      <c r="CN8" s="830"/>
      <c r="CO8" s="830"/>
      <c r="CP8" s="830"/>
      <c r="CQ8" s="831"/>
      <c r="CR8" s="829">
        <v>10</v>
      </c>
      <c r="CS8" s="830"/>
      <c r="CT8" s="830"/>
      <c r="CU8" s="830"/>
      <c r="CV8" s="831"/>
      <c r="CW8" s="829" t="s">
        <v>588</v>
      </c>
      <c r="CX8" s="830"/>
      <c r="CY8" s="830"/>
      <c r="CZ8" s="830"/>
      <c r="DA8" s="831"/>
      <c r="DB8" s="829" t="s">
        <v>588</v>
      </c>
      <c r="DC8" s="830"/>
      <c r="DD8" s="830"/>
      <c r="DE8" s="830"/>
      <c r="DF8" s="831"/>
      <c r="DG8" s="829" t="s">
        <v>588</v>
      </c>
      <c r="DH8" s="830"/>
      <c r="DI8" s="830"/>
      <c r="DJ8" s="830"/>
      <c r="DK8" s="831"/>
      <c r="DL8" s="829" t="s">
        <v>588</v>
      </c>
      <c r="DM8" s="830"/>
      <c r="DN8" s="830"/>
      <c r="DO8" s="830"/>
      <c r="DP8" s="831"/>
      <c r="DQ8" s="829" t="s">
        <v>588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597</v>
      </c>
      <c r="BT9" s="817"/>
      <c r="BU9" s="817"/>
      <c r="BV9" s="817"/>
      <c r="BW9" s="817"/>
      <c r="BX9" s="817"/>
      <c r="BY9" s="817"/>
      <c r="BZ9" s="817"/>
      <c r="CA9" s="817"/>
      <c r="CB9" s="817"/>
      <c r="CC9" s="817"/>
      <c r="CD9" s="817"/>
      <c r="CE9" s="817"/>
      <c r="CF9" s="817"/>
      <c r="CG9" s="818"/>
      <c r="CH9" s="829">
        <v>1</v>
      </c>
      <c r="CI9" s="830"/>
      <c r="CJ9" s="830"/>
      <c r="CK9" s="830"/>
      <c r="CL9" s="831"/>
      <c r="CM9" s="829">
        <v>38</v>
      </c>
      <c r="CN9" s="830"/>
      <c r="CO9" s="830"/>
      <c r="CP9" s="830"/>
      <c r="CQ9" s="831"/>
      <c r="CR9" s="829">
        <v>10</v>
      </c>
      <c r="CS9" s="830"/>
      <c r="CT9" s="830"/>
      <c r="CU9" s="830"/>
      <c r="CV9" s="831"/>
      <c r="CW9" s="829" t="s">
        <v>588</v>
      </c>
      <c r="CX9" s="830"/>
      <c r="CY9" s="830"/>
      <c r="CZ9" s="830"/>
      <c r="DA9" s="831"/>
      <c r="DB9" s="829" t="s">
        <v>588</v>
      </c>
      <c r="DC9" s="830"/>
      <c r="DD9" s="830"/>
      <c r="DE9" s="830"/>
      <c r="DF9" s="831"/>
      <c r="DG9" s="829" t="s">
        <v>588</v>
      </c>
      <c r="DH9" s="830"/>
      <c r="DI9" s="830"/>
      <c r="DJ9" s="830"/>
      <c r="DK9" s="831"/>
      <c r="DL9" s="829" t="s">
        <v>588</v>
      </c>
      <c r="DM9" s="830"/>
      <c r="DN9" s="830"/>
      <c r="DO9" s="830"/>
      <c r="DP9" s="831"/>
      <c r="DQ9" s="829" t="s">
        <v>588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598</v>
      </c>
      <c r="BT10" s="817"/>
      <c r="BU10" s="817"/>
      <c r="BV10" s="817"/>
      <c r="BW10" s="817"/>
      <c r="BX10" s="817"/>
      <c r="BY10" s="817"/>
      <c r="BZ10" s="817"/>
      <c r="CA10" s="817"/>
      <c r="CB10" s="817"/>
      <c r="CC10" s="817"/>
      <c r="CD10" s="817"/>
      <c r="CE10" s="817"/>
      <c r="CF10" s="817"/>
      <c r="CG10" s="818"/>
      <c r="CH10" s="829">
        <v>-18</v>
      </c>
      <c r="CI10" s="830"/>
      <c r="CJ10" s="830"/>
      <c r="CK10" s="830"/>
      <c r="CL10" s="831"/>
      <c r="CM10" s="829">
        <v>481</v>
      </c>
      <c r="CN10" s="830"/>
      <c r="CO10" s="830"/>
      <c r="CP10" s="830"/>
      <c r="CQ10" s="831"/>
      <c r="CR10" s="829">
        <v>510</v>
      </c>
      <c r="CS10" s="830"/>
      <c r="CT10" s="830"/>
      <c r="CU10" s="830"/>
      <c r="CV10" s="831"/>
      <c r="CW10" s="829">
        <v>9</v>
      </c>
      <c r="CX10" s="830"/>
      <c r="CY10" s="830"/>
      <c r="CZ10" s="830"/>
      <c r="DA10" s="831"/>
      <c r="DB10" s="829" t="s">
        <v>588</v>
      </c>
      <c r="DC10" s="830"/>
      <c r="DD10" s="830"/>
      <c r="DE10" s="830"/>
      <c r="DF10" s="831"/>
      <c r="DG10" s="829" t="s">
        <v>588</v>
      </c>
      <c r="DH10" s="830"/>
      <c r="DI10" s="830"/>
      <c r="DJ10" s="830"/>
      <c r="DK10" s="831"/>
      <c r="DL10" s="829" t="s">
        <v>588</v>
      </c>
      <c r="DM10" s="830"/>
      <c r="DN10" s="830"/>
      <c r="DO10" s="830"/>
      <c r="DP10" s="831"/>
      <c r="DQ10" s="829" t="s">
        <v>588</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599</v>
      </c>
      <c r="BT11" s="817"/>
      <c r="BU11" s="817"/>
      <c r="BV11" s="817"/>
      <c r="BW11" s="817"/>
      <c r="BX11" s="817"/>
      <c r="BY11" s="817"/>
      <c r="BZ11" s="817"/>
      <c r="CA11" s="817"/>
      <c r="CB11" s="817"/>
      <c r="CC11" s="817"/>
      <c r="CD11" s="817"/>
      <c r="CE11" s="817"/>
      <c r="CF11" s="817"/>
      <c r="CG11" s="818"/>
      <c r="CH11" s="829">
        <v>-10</v>
      </c>
      <c r="CI11" s="830"/>
      <c r="CJ11" s="830"/>
      <c r="CK11" s="830"/>
      <c r="CL11" s="831"/>
      <c r="CM11" s="829">
        <v>7</v>
      </c>
      <c r="CN11" s="830"/>
      <c r="CO11" s="830"/>
      <c r="CP11" s="830"/>
      <c r="CQ11" s="831"/>
      <c r="CR11" s="829">
        <v>5</v>
      </c>
      <c r="CS11" s="830"/>
      <c r="CT11" s="830"/>
      <c r="CU11" s="830"/>
      <c r="CV11" s="831"/>
      <c r="CW11" s="829" t="s">
        <v>588</v>
      </c>
      <c r="CX11" s="830"/>
      <c r="CY11" s="830"/>
      <c r="CZ11" s="830"/>
      <c r="DA11" s="831"/>
      <c r="DB11" s="829" t="s">
        <v>588</v>
      </c>
      <c r="DC11" s="830"/>
      <c r="DD11" s="830"/>
      <c r="DE11" s="830"/>
      <c r="DF11" s="831"/>
      <c r="DG11" s="829" t="s">
        <v>588</v>
      </c>
      <c r="DH11" s="830"/>
      <c r="DI11" s="830"/>
      <c r="DJ11" s="830"/>
      <c r="DK11" s="831"/>
      <c r="DL11" s="829" t="s">
        <v>588</v>
      </c>
      <c r="DM11" s="830"/>
      <c r="DN11" s="830"/>
      <c r="DO11" s="830"/>
      <c r="DP11" s="831"/>
      <c r="DQ11" s="829" t="s">
        <v>588</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19759</v>
      </c>
      <c r="R23" s="842"/>
      <c r="S23" s="842"/>
      <c r="T23" s="842"/>
      <c r="U23" s="842"/>
      <c r="V23" s="842">
        <v>18745</v>
      </c>
      <c r="W23" s="842"/>
      <c r="X23" s="842"/>
      <c r="Y23" s="842"/>
      <c r="Z23" s="842"/>
      <c r="AA23" s="842">
        <v>1014</v>
      </c>
      <c r="AB23" s="842"/>
      <c r="AC23" s="842"/>
      <c r="AD23" s="842"/>
      <c r="AE23" s="843"/>
      <c r="AF23" s="844">
        <v>965</v>
      </c>
      <c r="AG23" s="842"/>
      <c r="AH23" s="842"/>
      <c r="AI23" s="842"/>
      <c r="AJ23" s="845"/>
      <c r="AK23" s="846"/>
      <c r="AL23" s="847"/>
      <c r="AM23" s="847"/>
      <c r="AN23" s="847"/>
      <c r="AO23" s="847"/>
      <c r="AP23" s="842">
        <v>16426</v>
      </c>
      <c r="AQ23" s="842"/>
      <c r="AR23" s="842"/>
      <c r="AS23" s="842"/>
      <c r="AT23" s="842"/>
      <c r="AU23" s="848"/>
      <c r="AV23" s="848"/>
      <c r="AW23" s="848"/>
      <c r="AX23" s="848"/>
      <c r="AY23" s="849"/>
      <c r="AZ23" s="857" t="s">
        <v>241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3538</v>
      </c>
      <c r="R28" s="871"/>
      <c r="S28" s="871"/>
      <c r="T28" s="871"/>
      <c r="U28" s="871"/>
      <c r="V28" s="871">
        <v>3429</v>
      </c>
      <c r="W28" s="871"/>
      <c r="X28" s="871"/>
      <c r="Y28" s="871"/>
      <c r="Z28" s="871"/>
      <c r="AA28" s="871">
        <v>109</v>
      </c>
      <c r="AB28" s="871"/>
      <c r="AC28" s="871"/>
      <c r="AD28" s="871"/>
      <c r="AE28" s="872"/>
      <c r="AF28" s="873">
        <v>109</v>
      </c>
      <c r="AG28" s="871"/>
      <c r="AH28" s="871"/>
      <c r="AI28" s="871"/>
      <c r="AJ28" s="874"/>
      <c r="AK28" s="875">
        <v>272</v>
      </c>
      <c r="AL28" s="866"/>
      <c r="AM28" s="866"/>
      <c r="AN28" s="866"/>
      <c r="AO28" s="866"/>
      <c r="AP28" s="866" t="s">
        <v>588</v>
      </c>
      <c r="AQ28" s="866"/>
      <c r="AR28" s="866"/>
      <c r="AS28" s="866"/>
      <c r="AT28" s="866"/>
      <c r="AU28" s="866" t="s">
        <v>588</v>
      </c>
      <c r="AV28" s="866"/>
      <c r="AW28" s="866"/>
      <c r="AX28" s="866"/>
      <c r="AY28" s="866"/>
      <c r="AZ28" s="867" t="s">
        <v>588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4022</v>
      </c>
      <c r="R29" s="807"/>
      <c r="S29" s="807"/>
      <c r="T29" s="807"/>
      <c r="U29" s="807"/>
      <c r="V29" s="807">
        <v>3892</v>
      </c>
      <c r="W29" s="807"/>
      <c r="X29" s="807"/>
      <c r="Y29" s="807"/>
      <c r="Z29" s="807"/>
      <c r="AA29" s="807">
        <v>130</v>
      </c>
      <c r="AB29" s="807"/>
      <c r="AC29" s="807"/>
      <c r="AD29" s="807"/>
      <c r="AE29" s="808"/>
      <c r="AF29" s="809">
        <v>130</v>
      </c>
      <c r="AG29" s="810"/>
      <c r="AH29" s="810"/>
      <c r="AI29" s="810"/>
      <c r="AJ29" s="811"/>
      <c r="AK29" s="878">
        <v>576</v>
      </c>
      <c r="AL29" s="879"/>
      <c r="AM29" s="879"/>
      <c r="AN29" s="879"/>
      <c r="AO29" s="879"/>
      <c r="AP29" s="879" t="s">
        <v>588</v>
      </c>
      <c r="AQ29" s="879"/>
      <c r="AR29" s="879"/>
      <c r="AS29" s="879"/>
      <c r="AT29" s="879"/>
      <c r="AU29" s="879" t="s">
        <v>588</v>
      </c>
      <c r="AV29" s="879"/>
      <c r="AW29" s="879"/>
      <c r="AX29" s="879"/>
      <c r="AY29" s="879"/>
      <c r="AZ29" s="880" t="s">
        <v>588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434</v>
      </c>
      <c r="R30" s="807"/>
      <c r="S30" s="807"/>
      <c r="T30" s="807"/>
      <c r="U30" s="807"/>
      <c r="V30" s="807">
        <v>433</v>
      </c>
      <c r="W30" s="807"/>
      <c r="X30" s="807"/>
      <c r="Y30" s="807"/>
      <c r="Z30" s="807"/>
      <c r="AA30" s="807">
        <v>1</v>
      </c>
      <c r="AB30" s="807"/>
      <c r="AC30" s="807"/>
      <c r="AD30" s="807"/>
      <c r="AE30" s="808"/>
      <c r="AF30" s="809">
        <v>1</v>
      </c>
      <c r="AG30" s="810"/>
      <c r="AH30" s="810"/>
      <c r="AI30" s="810"/>
      <c r="AJ30" s="811"/>
      <c r="AK30" s="878">
        <v>119</v>
      </c>
      <c r="AL30" s="879"/>
      <c r="AM30" s="879"/>
      <c r="AN30" s="879"/>
      <c r="AO30" s="879"/>
      <c r="AP30" s="879" t="s">
        <v>588</v>
      </c>
      <c r="AQ30" s="879"/>
      <c r="AR30" s="879"/>
      <c r="AS30" s="879"/>
      <c r="AT30" s="879"/>
      <c r="AU30" s="879" t="s">
        <v>588</v>
      </c>
      <c r="AV30" s="879"/>
      <c r="AW30" s="879"/>
      <c r="AX30" s="879"/>
      <c r="AY30" s="879"/>
      <c r="AZ30" s="880" t="s">
        <v>588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742</v>
      </c>
      <c r="R31" s="807"/>
      <c r="S31" s="807"/>
      <c r="T31" s="807"/>
      <c r="U31" s="807"/>
      <c r="V31" s="807">
        <v>714</v>
      </c>
      <c r="W31" s="807"/>
      <c r="X31" s="807"/>
      <c r="Y31" s="807"/>
      <c r="Z31" s="807"/>
      <c r="AA31" s="807">
        <v>28</v>
      </c>
      <c r="AB31" s="807"/>
      <c r="AC31" s="807"/>
      <c r="AD31" s="807"/>
      <c r="AE31" s="808"/>
      <c r="AF31" s="809">
        <v>633</v>
      </c>
      <c r="AG31" s="810"/>
      <c r="AH31" s="810"/>
      <c r="AI31" s="810"/>
      <c r="AJ31" s="811"/>
      <c r="AK31" s="878">
        <v>30</v>
      </c>
      <c r="AL31" s="879"/>
      <c r="AM31" s="879"/>
      <c r="AN31" s="879"/>
      <c r="AO31" s="879"/>
      <c r="AP31" s="879">
        <v>1665</v>
      </c>
      <c r="AQ31" s="879"/>
      <c r="AR31" s="879"/>
      <c r="AS31" s="879"/>
      <c r="AT31" s="879"/>
      <c r="AU31" s="879">
        <v>160</v>
      </c>
      <c r="AV31" s="879"/>
      <c r="AW31" s="879"/>
      <c r="AX31" s="879"/>
      <c r="AY31" s="879"/>
      <c r="AZ31" s="880" t="s">
        <v>588</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982</v>
      </c>
      <c r="R32" s="807"/>
      <c r="S32" s="807"/>
      <c r="T32" s="807"/>
      <c r="U32" s="807"/>
      <c r="V32" s="807">
        <v>943</v>
      </c>
      <c r="W32" s="807"/>
      <c r="X32" s="807"/>
      <c r="Y32" s="807"/>
      <c r="Z32" s="807"/>
      <c r="AA32" s="807">
        <v>38</v>
      </c>
      <c r="AB32" s="807"/>
      <c r="AC32" s="807"/>
      <c r="AD32" s="807"/>
      <c r="AE32" s="808"/>
      <c r="AF32" s="809">
        <v>38</v>
      </c>
      <c r="AG32" s="810"/>
      <c r="AH32" s="810"/>
      <c r="AI32" s="810"/>
      <c r="AJ32" s="811"/>
      <c r="AK32" s="878">
        <v>271</v>
      </c>
      <c r="AL32" s="879"/>
      <c r="AM32" s="879"/>
      <c r="AN32" s="879"/>
      <c r="AO32" s="879"/>
      <c r="AP32" s="879">
        <v>6246</v>
      </c>
      <c r="AQ32" s="879"/>
      <c r="AR32" s="879"/>
      <c r="AS32" s="879"/>
      <c r="AT32" s="879"/>
      <c r="AU32" s="879">
        <v>2923</v>
      </c>
      <c r="AV32" s="879"/>
      <c r="AW32" s="879"/>
      <c r="AX32" s="879"/>
      <c r="AY32" s="879"/>
      <c r="AZ32" s="880" t="s">
        <v>588</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173</v>
      </c>
      <c r="R33" s="807"/>
      <c r="S33" s="807"/>
      <c r="T33" s="807"/>
      <c r="U33" s="807"/>
      <c r="V33" s="807">
        <v>170</v>
      </c>
      <c r="W33" s="807"/>
      <c r="X33" s="807"/>
      <c r="Y33" s="807"/>
      <c r="Z33" s="807"/>
      <c r="AA33" s="807">
        <v>3</v>
      </c>
      <c r="AB33" s="807"/>
      <c r="AC33" s="807"/>
      <c r="AD33" s="807"/>
      <c r="AE33" s="808"/>
      <c r="AF33" s="809">
        <v>3</v>
      </c>
      <c r="AG33" s="810"/>
      <c r="AH33" s="810"/>
      <c r="AI33" s="810"/>
      <c r="AJ33" s="811"/>
      <c r="AK33" s="878">
        <v>81</v>
      </c>
      <c r="AL33" s="879"/>
      <c r="AM33" s="879"/>
      <c r="AN33" s="879"/>
      <c r="AO33" s="879"/>
      <c r="AP33" s="879">
        <v>930</v>
      </c>
      <c r="AQ33" s="879"/>
      <c r="AR33" s="879"/>
      <c r="AS33" s="879"/>
      <c r="AT33" s="879"/>
      <c r="AU33" s="879">
        <v>846</v>
      </c>
      <c r="AV33" s="879"/>
      <c r="AW33" s="879"/>
      <c r="AX33" s="879"/>
      <c r="AY33" s="879"/>
      <c r="AZ33" s="880" t="s">
        <v>588</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415</v>
      </c>
      <c r="C34" s="804"/>
      <c r="D34" s="804"/>
      <c r="E34" s="804"/>
      <c r="F34" s="804"/>
      <c r="G34" s="804"/>
      <c r="H34" s="804"/>
      <c r="I34" s="804"/>
      <c r="J34" s="804"/>
      <c r="K34" s="804"/>
      <c r="L34" s="804"/>
      <c r="M34" s="804"/>
      <c r="N34" s="804"/>
      <c r="O34" s="804"/>
      <c r="P34" s="805"/>
      <c r="Q34" s="806">
        <v>18</v>
      </c>
      <c r="R34" s="807"/>
      <c r="S34" s="807"/>
      <c r="T34" s="807"/>
      <c r="U34" s="807"/>
      <c r="V34" s="807">
        <v>17</v>
      </c>
      <c r="W34" s="807"/>
      <c r="X34" s="807"/>
      <c r="Y34" s="807"/>
      <c r="Z34" s="807"/>
      <c r="AA34" s="807">
        <v>1</v>
      </c>
      <c r="AB34" s="807"/>
      <c r="AC34" s="807"/>
      <c r="AD34" s="807"/>
      <c r="AE34" s="808"/>
      <c r="AF34" s="809">
        <v>1</v>
      </c>
      <c r="AG34" s="810"/>
      <c r="AH34" s="810"/>
      <c r="AI34" s="810"/>
      <c r="AJ34" s="811"/>
      <c r="AK34" s="878">
        <v>8</v>
      </c>
      <c r="AL34" s="879"/>
      <c r="AM34" s="879"/>
      <c r="AN34" s="879"/>
      <c r="AO34" s="879"/>
      <c r="AP34" s="879">
        <v>71</v>
      </c>
      <c r="AQ34" s="879"/>
      <c r="AR34" s="879"/>
      <c r="AS34" s="879"/>
      <c r="AT34" s="879"/>
      <c r="AU34" s="879">
        <v>71</v>
      </c>
      <c r="AV34" s="879"/>
      <c r="AW34" s="879"/>
      <c r="AX34" s="879"/>
      <c r="AY34" s="879"/>
      <c r="AZ34" s="880" t="s">
        <v>588</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173</v>
      </c>
      <c r="R35" s="807"/>
      <c r="S35" s="807"/>
      <c r="T35" s="807"/>
      <c r="U35" s="807"/>
      <c r="V35" s="807">
        <v>173</v>
      </c>
      <c r="W35" s="807"/>
      <c r="X35" s="807"/>
      <c r="Y35" s="807"/>
      <c r="Z35" s="807"/>
      <c r="AA35" s="807">
        <v>0</v>
      </c>
      <c r="AB35" s="807"/>
      <c r="AC35" s="807"/>
      <c r="AD35" s="807"/>
      <c r="AE35" s="808"/>
      <c r="AF35" s="809" t="s">
        <v>417</v>
      </c>
      <c r="AG35" s="810"/>
      <c r="AH35" s="810"/>
      <c r="AI35" s="810"/>
      <c r="AJ35" s="811"/>
      <c r="AK35" s="878">
        <v>22</v>
      </c>
      <c r="AL35" s="879"/>
      <c r="AM35" s="879"/>
      <c r="AN35" s="879"/>
      <c r="AO35" s="879"/>
      <c r="AP35" s="879">
        <v>820</v>
      </c>
      <c r="AQ35" s="879"/>
      <c r="AR35" s="879"/>
      <c r="AS35" s="879"/>
      <c r="AT35" s="879"/>
      <c r="AU35" s="879" t="s">
        <v>588</v>
      </c>
      <c r="AV35" s="879"/>
      <c r="AW35" s="879"/>
      <c r="AX35" s="879"/>
      <c r="AY35" s="879"/>
      <c r="AZ35" s="880" t="s">
        <v>588</v>
      </c>
      <c r="BA35" s="880"/>
      <c r="BB35" s="880"/>
      <c r="BC35" s="880"/>
      <c r="BD35" s="880"/>
      <c r="BE35" s="876" t="s">
        <v>414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915</v>
      </c>
      <c r="AG63" s="890"/>
      <c r="AH63" s="890"/>
      <c r="AI63" s="890"/>
      <c r="AJ63" s="891"/>
      <c r="AK63" s="892"/>
      <c r="AL63" s="887"/>
      <c r="AM63" s="887"/>
      <c r="AN63" s="887"/>
      <c r="AO63" s="887"/>
      <c r="AP63" s="890">
        <v>9732</v>
      </c>
      <c r="AQ63" s="890"/>
      <c r="AR63" s="890"/>
      <c r="AS63" s="890"/>
      <c r="AT63" s="890"/>
      <c r="AU63" s="890">
        <v>4000</v>
      </c>
      <c r="AV63" s="890"/>
      <c r="AW63" s="890"/>
      <c r="AX63" s="890"/>
      <c r="AY63" s="890"/>
      <c r="AZ63" s="894"/>
      <c r="BA63" s="894"/>
      <c r="BB63" s="894"/>
      <c r="BC63" s="894"/>
      <c r="BD63" s="894"/>
      <c r="BE63" s="895"/>
      <c r="BF63" s="895"/>
      <c r="BG63" s="895"/>
      <c r="BH63" s="895"/>
      <c r="BI63" s="896"/>
      <c r="BJ63" s="897" t="s">
        <v>241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400</v>
      </c>
      <c r="W66" s="766"/>
      <c r="X66" s="766"/>
      <c r="Y66" s="766"/>
      <c r="Z66" s="767"/>
      <c r="AA66" s="765" t="s">
        <v>401</v>
      </c>
      <c r="AB66" s="766"/>
      <c r="AC66" s="766"/>
      <c r="AD66" s="766"/>
      <c r="AE66" s="767"/>
      <c r="AF66" s="900" t="s">
        <v>423</v>
      </c>
      <c r="AG66" s="861"/>
      <c r="AH66" s="861"/>
      <c r="AI66" s="861"/>
      <c r="AJ66" s="901"/>
      <c r="AK66" s="765" t="s">
        <v>403</v>
      </c>
      <c r="AL66" s="789"/>
      <c r="AM66" s="789"/>
      <c r="AN66" s="789"/>
      <c r="AO66" s="790"/>
      <c r="AP66" s="765" t="s">
        <v>424</v>
      </c>
      <c r="AQ66" s="766"/>
      <c r="AR66" s="766"/>
      <c r="AS66" s="766"/>
      <c r="AT66" s="767"/>
      <c r="AU66" s="765" t="s">
        <v>425</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589</v>
      </c>
      <c r="C68" s="918"/>
      <c r="D68" s="918"/>
      <c r="E68" s="918"/>
      <c r="F68" s="918"/>
      <c r="G68" s="918"/>
      <c r="H68" s="918"/>
      <c r="I68" s="918"/>
      <c r="J68" s="918"/>
      <c r="K68" s="918"/>
      <c r="L68" s="918"/>
      <c r="M68" s="918"/>
      <c r="N68" s="918"/>
      <c r="O68" s="918"/>
      <c r="P68" s="919"/>
      <c r="Q68" s="920">
        <v>7102</v>
      </c>
      <c r="R68" s="914"/>
      <c r="S68" s="914"/>
      <c r="T68" s="914"/>
      <c r="U68" s="914"/>
      <c r="V68" s="914">
        <v>6921</v>
      </c>
      <c r="W68" s="914"/>
      <c r="X68" s="914"/>
      <c r="Y68" s="914"/>
      <c r="Z68" s="914"/>
      <c r="AA68" s="914">
        <v>181</v>
      </c>
      <c r="AB68" s="914"/>
      <c r="AC68" s="914"/>
      <c r="AD68" s="914"/>
      <c r="AE68" s="914"/>
      <c r="AF68" s="914">
        <v>181</v>
      </c>
      <c r="AG68" s="914"/>
      <c r="AH68" s="914"/>
      <c r="AI68" s="914"/>
      <c r="AJ68" s="914"/>
      <c r="AK68" s="914" t="s">
        <v>600</v>
      </c>
      <c r="AL68" s="914"/>
      <c r="AM68" s="914"/>
      <c r="AN68" s="914"/>
      <c r="AO68" s="914"/>
      <c r="AP68" s="914" t="s">
        <v>588</v>
      </c>
      <c r="AQ68" s="914"/>
      <c r="AR68" s="914"/>
      <c r="AS68" s="914"/>
      <c r="AT68" s="914"/>
      <c r="AU68" s="914" t="s">
        <v>588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342</v>
      </c>
      <c r="R69" s="879"/>
      <c r="S69" s="879"/>
      <c r="T69" s="879"/>
      <c r="U69" s="879"/>
      <c r="V69" s="879">
        <v>286</v>
      </c>
      <c r="W69" s="879"/>
      <c r="X69" s="879"/>
      <c r="Y69" s="879"/>
      <c r="Z69" s="879"/>
      <c r="AA69" s="879">
        <v>56</v>
      </c>
      <c r="AB69" s="879"/>
      <c r="AC69" s="879"/>
      <c r="AD69" s="879"/>
      <c r="AE69" s="879"/>
      <c r="AF69" s="879">
        <v>56</v>
      </c>
      <c r="AG69" s="879"/>
      <c r="AH69" s="879"/>
      <c r="AI69" s="879"/>
      <c r="AJ69" s="879"/>
      <c r="AK69" s="879" t="s">
        <v>600</v>
      </c>
      <c r="AL69" s="879"/>
      <c r="AM69" s="879"/>
      <c r="AN69" s="879"/>
      <c r="AO69" s="879"/>
      <c r="AP69" s="879" t="s">
        <v>588</v>
      </c>
      <c r="AQ69" s="879"/>
      <c r="AR69" s="879"/>
      <c r="AS69" s="879"/>
      <c r="AT69" s="879"/>
      <c r="AU69" s="879" t="s">
        <v>588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591</v>
      </c>
      <c r="C70" s="922"/>
      <c r="D70" s="922"/>
      <c r="E70" s="922"/>
      <c r="F70" s="922"/>
      <c r="G70" s="922"/>
      <c r="H70" s="922"/>
      <c r="I70" s="922"/>
      <c r="J70" s="922"/>
      <c r="K70" s="922"/>
      <c r="L70" s="922"/>
      <c r="M70" s="922"/>
      <c r="N70" s="922"/>
      <c r="O70" s="922"/>
      <c r="P70" s="923"/>
      <c r="Q70" s="924">
        <v>157056</v>
      </c>
      <c r="R70" s="879"/>
      <c r="S70" s="879"/>
      <c r="T70" s="879"/>
      <c r="U70" s="879"/>
      <c r="V70" s="879">
        <v>149362</v>
      </c>
      <c r="W70" s="879"/>
      <c r="X70" s="879"/>
      <c r="Y70" s="879"/>
      <c r="Z70" s="879"/>
      <c r="AA70" s="879">
        <v>7694</v>
      </c>
      <c r="AB70" s="879"/>
      <c r="AC70" s="879"/>
      <c r="AD70" s="879"/>
      <c r="AE70" s="879"/>
      <c r="AF70" s="879">
        <v>7694</v>
      </c>
      <c r="AG70" s="879"/>
      <c r="AH70" s="879"/>
      <c r="AI70" s="879"/>
      <c r="AJ70" s="879"/>
      <c r="AK70" s="879">
        <v>1365</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1109</v>
      </c>
      <c r="R71" s="879"/>
      <c r="S71" s="879"/>
      <c r="T71" s="879"/>
      <c r="U71" s="879"/>
      <c r="V71" s="879">
        <v>1105</v>
      </c>
      <c r="W71" s="879"/>
      <c r="X71" s="879"/>
      <c r="Y71" s="879"/>
      <c r="Z71" s="879"/>
      <c r="AA71" s="879">
        <v>4</v>
      </c>
      <c r="AB71" s="879"/>
      <c r="AC71" s="879"/>
      <c r="AD71" s="879"/>
      <c r="AE71" s="879"/>
      <c r="AF71" s="879">
        <v>4</v>
      </c>
      <c r="AG71" s="879"/>
      <c r="AH71" s="879"/>
      <c r="AI71" s="879"/>
      <c r="AJ71" s="879"/>
      <c r="AK71" s="879" t="s">
        <v>600</v>
      </c>
      <c r="AL71" s="879"/>
      <c r="AM71" s="879"/>
      <c r="AN71" s="879"/>
      <c r="AO71" s="879"/>
      <c r="AP71" s="879">
        <v>13751</v>
      </c>
      <c r="AQ71" s="879"/>
      <c r="AR71" s="879"/>
      <c r="AS71" s="879"/>
      <c r="AT71" s="879"/>
      <c r="AU71" s="879">
        <v>1265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593</v>
      </c>
      <c r="C72" s="922"/>
      <c r="D72" s="922"/>
      <c r="E72" s="922"/>
      <c r="F72" s="922"/>
      <c r="G72" s="922"/>
      <c r="H72" s="922"/>
      <c r="I72" s="922"/>
      <c r="J72" s="922"/>
      <c r="K72" s="922"/>
      <c r="L72" s="922"/>
      <c r="M72" s="922"/>
      <c r="N72" s="922"/>
      <c r="O72" s="922"/>
      <c r="P72" s="923"/>
      <c r="Q72" s="924">
        <v>86</v>
      </c>
      <c r="R72" s="879"/>
      <c r="S72" s="879"/>
      <c r="T72" s="879"/>
      <c r="U72" s="879"/>
      <c r="V72" s="879">
        <v>70</v>
      </c>
      <c r="W72" s="879"/>
      <c r="X72" s="879"/>
      <c r="Y72" s="879"/>
      <c r="Z72" s="879"/>
      <c r="AA72" s="879">
        <v>17</v>
      </c>
      <c r="AB72" s="879"/>
      <c r="AC72" s="879"/>
      <c r="AD72" s="879"/>
      <c r="AE72" s="879"/>
      <c r="AF72" s="879">
        <v>17</v>
      </c>
      <c r="AG72" s="879"/>
      <c r="AH72" s="879"/>
      <c r="AI72" s="879"/>
      <c r="AJ72" s="879"/>
      <c r="AK72" s="879" t="s">
        <v>600</v>
      </c>
      <c r="AL72" s="879"/>
      <c r="AM72" s="879"/>
      <c r="AN72" s="879"/>
      <c r="AO72" s="879"/>
      <c r="AP72" s="879" t="s">
        <v>588</v>
      </c>
      <c r="AQ72" s="879"/>
      <c r="AR72" s="879"/>
      <c r="AS72" s="879"/>
      <c r="AT72" s="879"/>
      <c r="AU72" s="879" t="s">
        <v>588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594</v>
      </c>
      <c r="C73" s="922"/>
      <c r="D73" s="922"/>
      <c r="E73" s="922"/>
      <c r="F73" s="922"/>
      <c r="G73" s="922"/>
      <c r="H73" s="922"/>
      <c r="I73" s="922"/>
      <c r="J73" s="922"/>
      <c r="K73" s="922"/>
      <c r="L73" s="922"/>
      <c r="M73" s="922"/>
      <c r="N73" s="922"/>
      <c r="O73" s="922"/>
      <c r="P73" s="923"/>
      <c r="Q73" s="924">
        <v>3493</v>
      </c>
      <c r="R73" s="879"/>
      <c r="S73" s="879"/>
      <c r="T73" s="879"/>
      <c r="U73" s="879"/>
      <c r="V73" s="879">
        <v>3393</v>
      </c>
      <c r="W73" s="879"/>
      <c r="X73" s="879"/>
      <c r="Y73" s="879"/>
      <c r="Z73" s="879"/>
      <c r="AA73" s="879">
        <v>99</v>
      </c>
      <c r="AB73" s="879"/>
      <c r="AC73" s="879"/>
      <c r="AD73" s="879"/>
      <c r="AE73" s="879"/>
      <c r="AF73" s="879">
        <v>99</v>
      </c>
      <c r="AG73" s="879"/>
      <c r="AH73" s="879"/>
      <c r="AI73" s="879"/>
      <c r="AJ73" s="879"/>
      <c r="AK73" s="879" t="s">
        <v>600</v>
      </c>
      <c r="AL73" s="879"/>
      <c r="AM73" s="879"/>
      <c r="AN73" s="879"/>
      <c r="AO73" s="879"/>
      <c r="AP73" s="879" t="s">
        <v>588</v>
      </c>
      <c r="AQ73" s="879"/>
      <c r="AR73" s="879"/>
      <c r="AS73" s="879"/>
      <c r="AT73" s="879"/>
      <c r="AU73" s="879" t="s">
        <v>588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8051</v>
      </c>
      <c r="AG88" s="890"/>
      <c r="AH88" s="890"/>
      <c r="AI88" s="890"/>
      <c r="AJ88" s="890"/>
      <c r="AK88" s="887"/>
      <c r="AL88" s="887"/>
      <c r="AM88" s="887"/>
      <c r="AN88" s="887"/>
      <c r="AO88" s="887"/>
      <c r="AP88" s="890">
        <v>13751</v>
      </c>
      <c r="AQ88" s="890"/>
      <c r="AR88" s="890"/>
      <c r="AS88" s="890"/>
      <c r="AT88" s="890"/>
      <c r="AU88" s="890">
        <v>1265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545</v>
      </c>
      <c r="CS102" s="898"/>
      <c r="CT102" s="898"/>
      <c r="CU102" s="898"/>
      <c r="CV102" s="941"/>
      <c r="CW102" s="940">
        <v>9</v>
      </c>
      <c r="CX102" s="898"/>
      <c r="CY102" s="898"/>
      <c r="CZ102" s="898"/>
      <c r="DA102" s="941"/>
      <c r="DB102" s="940" t="s">
        <v>588</v>
      </c>
      <c r="DC102" s="898"/>
      <c r="DD102" s="898"/>
      <c r="DE102" s="898"/>
      <c r="DF102" s="941"/>
      <c r="DG102" s="940" t="s">
        <v>588</v>
      </c>
      <c r="DH102" s="898"/>
      <c r="DI102" s="898"/>
      <c r="DJ102" s="898"/>
      <c r="DK102" s="941"/>
      <c r="DL102" s="940" t="s">
        <v>588</v>
      </c>
      <c r="DM102" s="898"/>
      <c r="DN102" s="898"/>
      <c r="DO102" s="898"/>
      <c r="DP102" s="941"/>
      <c r="DQ102" s="940" t="s">
        <v>588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311</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311</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311</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1292470</v>
      </c>
      <c r="AB110" s="950"/>
      <c r="AC110" s="950"/>
      <c r="AD110" s="950"/>
      <c r="AE110" s="951"/>
      <c r="AF110" s="952">
        <v>1200921</v>
      </c>
      <c r="AG110" s="950"/>
      <c r="AH110" s="950"/>
      <c r="AI110" s="950"/>
      <c r="AJ110" s="951"/>
      <c r="AK110" s="952">
        <v>1313871</v>
      </c>
      <c r="AL110" s="950"/>
      <c r="AM110" s="950"/>
      <c r="AN110" s="950"/>
      <c r="AO110" s="951"/>
      <c r="AP110" s="953">
        <v>18.2</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17608668</v>
      </c>
      <c r="BR110" s="985"/>
      <c r="BS110" s="985"/>
      <c r="BT110" s="985"/>
      <c r="BU110" s="985"/>
      <c r="BV110" s="985">
        <v>17217195</v>
      </c>
      <c r="BW110" s="985"/>
      <c r="BX110" s="985"/>
      <c r="BY110" s="985"/>
      <c r="BZ110" s="985"/>
      <c r="CA110" s="985">
        <v>16426166</v>
      </c>
      <c r="CB110" s="985"/>
      <c r="CC110" s="985"/>
      <c r="CD110" s="985"/>
      <c r="CE110" s="985"/>
      <c r="CF110" s="999">
        <v>227.3</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204011</v>
      </c>
      <c r="DH110" s="985"/>
      <c r="DI110" s="985"/>
      <c r="DJ110" s="985"/>
      <c r="DK110" s="985"/>
      <c r="DL110" s="985">
        <v>171195</v>
      </c>
      <c r="DM110" s="985"/>
      <c r="DN110" s="985"/>
      <c r="DO110" s="985"/>
      <c r="DP110" s="985"/>
      <c r="DQ110" s="985">
        <v>137912</v>
      </c>
      <c r="DR110" s="985"/>
      <c r="DS110" s="985"/>
      <c r="DT110" s="985"/>
      <c r="DU110" s="985"/>
      <c r="DV110" s="986">
        <v>1.9</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241</v>
      </c>
      <c r="AB111" s="992"/>
      <c r="AC111" s="992"/>
      <c r="AD111" s="992"/>
      <c r="AE111" s="993"/>
      <c r="AF111" s="994" t="s">
        <v>444</v>
      </c>
      <c r="AG111" s="992"/>
      <c r="AH111" s="992"/>
      <c r="AI111" s="992"/>
      <c r="AJ111" s="993"/>
      <c r="AK111" s="994" t="s">
        <v>444</v>
      </c>
      <c r="AL111" s="992"/>
      <c r="AM111" s="992"/>
      <c r="AN111" s="992"/>
      <c r="AO111" s="993"/>
      <c r="AP111" s="995" t="s">
        <v>241</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568459</v>
      </c>
      <c r="BR111" s="978"/>
      <c r="BS111" s="978"/>
      <c r="BT111" s="978"/>
      <c r="BU111" s="978"/>
      <c r="BV111" s="978">
        <v>357337</v>
      </c>
      <c r="BW111" s="978"/>
      <c r="BX111" s="978"/>
      <c r="BY111" s="978"/>
      <c r="BZ111" s="978"/>
      <c r="CA111" s="978">
        <v>281024</v>
      </c>
      <c r="CB111" s="978"/>
      <c r="CC111" s="978"/>
      <c r="CD111" s="978"/>
      <c r="CE111" s="978"/>
      <c r="CF111" s="972">
        <v>3.9</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241</v>
      </c>
      <c r="DM111" s="978"/>
      <c r="DN111" s="978"/>
      <c r="DO111" s="978"/>
      <c r="DP111" s="978"/>
      <c r="DQ111" s="978" t="s">
        <v>241</v>
      </c>
      <c r="DR111" s="978"/>
      <c r="DS111" s="978"/>
      <c r="DT111" s="978"/>
      <c r="DU111" s="978"/>
      <c r="DV111" s="979" t="s">
        <v>241</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241</v>
      </c>
      <c r="AB112" s="1017"/>
      <c r="AC112" s="1017"/>
      <c r="AD112" s="1017"/>
      <c r="AE112" s="1018"/>
      <c r="AF112" s="1019" t="s">
        <v>241</v>
      </c>
      <c r="AG112" s="1017"/>
      <c r="AH112" s="1017"/>
      <c r="AI112" s="1017"/>
      <c r="AJ112" s="1018"/>
      <c r="AK112" s="1019" t="s">
        <v>241</v>
      </c>
      <c r="AL112" s="1017"/>
      <c r="AM112" s="1017"/>
      <c r="AN112" s="1017"/>
      <c r="AO112" s="1018"/>
      <c r="AP112" s="1020" t="s">
        <v>417</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3718775</v>
      </c>
      <c r="BR112" s="978"/>
      <c r="BS112" s="978"/>
      <c r="BT112" s="978"/>
      <c r="BU112" s="978"/>
      <c r="BV112" s="978">
        <v>3750601</v>
      </c>
      <c r="BW112" s="978"/>
      <c r="BX112" s="978"/>
      <c r="BY112" s="978"/>
      <c r="BZ112" s="978"/>
      <c r="CA112" s="978">
        <v>4000321</v>
      </c>
      <c r="CB112" s="978"/>
      <c r="CC112" s="978"/>
      <c r="CD112" s="978"/>
      <c r="CE112" s="978"/>
      <c r="CF112" s="972">
        <v>55.4</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241</v>
      </c>
      <c r="DH112" s="978"/>
      <c r="DI112" s="978"/>
      <c r="DJ112" s="978"/>
      <c r="DK112" s="978"/>
      <c r="DL112" s="978" t="s">
        <v>241</v>
      </c>
      <c r="DM112" s="978"/>
      <c r="DN112" s="978"/>
      <c r="DO112" s="978"/>
      <c r="DP112" s="978"/>
      <c r="DQ112" s="978" t="s">
        <v>241</v>
      </c>
      <c r="DR112" s="978"/>
      <c r="DS112" s="978"/>
      <c r="DT112" s="978"/>
      <c r="DU112" s="978"/>
      <c r="DV112" s="979" t="s">
        <v>417</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242614</v>
      </c>
      <c r="AB113" s="992"/>
      <c r="AC113" s="992"/>
      <c r="AD113" s="992"/>
      <c r="AE113" s="993"/>
      <c r="AF113" s="994">
        <v>298077</v>
      </c>
      <c r="AG113" s="992"/>
      <c r="AH113" s="992"/>
      <c r="AI113" s="992"/>
      <c r="AJ113" s="993"/>
      <c r="AK113" s="994">
        <v>305457</v>
      </c>
      <c r="AL113" s="992"/>
      <c r="AM113" s="992"/>
      <c r="AN113" s="992"/>
      <c r="AO113" s="993"/>
      <c r="AP113" s="995">
        <v>4.2</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1270612</v>
      </c>
      <c r="BR113" s="978"/>
      <c r="BS113" s="978"/>
      <c r="BT113" s="978"/>
      <c r="BU113" s="978"/>
      <c r="BV113" s="978">
        <v>1302511</v>
      </c>
      <c r="BW113" s="978"/>
      <c r="BX113" s="978"/>
      <c r="BY113" s="978"/>
      <c r="BZ113" s="978"/>
      <c r="CA113" s="978">
        <v>1265067</v>
      </c>
      <c r="CB113" s="978"/>
      <c r="CC113" s="978"/>
      <c r="CD113" s="978"/>
      <c r="CE113" s="978"/>
      <c r="CF113" s="972">
        <v>17.5</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241</v>
      </c>
      <c r="DH113" s="1017"/>
      <c r="DI113" s="1017"/>
      <c r="DJ113" s="1017"/>
      <c r="DK113" s="1018"/>
      <c r="DL113" s="1019" t="s">
        <v>444</v>
      </c>
      <c r="DM113" s="1017"/>
      <c r="DN113" s="1017"/>
      <c r="DO113" s="1017"/>
      <c r="DP113" s="1018"/>
      <c r="DQ113" s="1019" t="s">
        <v>241</v>
      </c>
      <c r="DR113" s="1017"/>
      <c r="DS113" s="1017"/>
      <c r="DT113" s="1017"/>
      <c r="DU113" s="1018"/>
      <c r="DV113" s="1020" t="s">
        <v>241</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4265</v>
      </c>
      <c r="AB114" s="1017"/>
      <c r="AC114" s="1017"/>
      <c r="AD114" s="1017"/>
      <c r="AE114" s="1018"/>
      <c r="AF114" s="1019">
        <v>10053</v>
      </c>
      <c r="AG114" s="1017"/>
      <c r="AH114" s="1017"/>
      <c r="AI114" s="1017"/>
      <c r="AJ114" s="1018"/>
      <c r="AK114" s="1019">
        <v>46439</v>
      </c>
      <c r="AL114" s="1017"/>
      <c r="AM114" s="1017"/>
      <c r="AN114" s="1017"/>
      <c r="AO114" s="1018"/>
      <c r="AP114" s="1020">
        <v>0.6</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2397677</v>
      </c>
      <c r="BR114" s="978"/>
      <c r="BS114" s="978"/>
      <c r="BT114" s="978"/>
      <c r="BU114" s="978"/>
      <c r="BV114" s="978">
        <v>2305091</v>
      </c>
      <c r="BW114" s="978"/>
      <c r="BX114" s="978"/>
      <c r="BY114" s="978"/>
      <c r="BZ114" s="978"/>
      <c r="CA114" s="978">
        <v>2258016</v>
      </c>
      <c r="CB114" s="978"/>
      <c r="CC114" s="978"/>
      <c r="CD114" s="978"/>
      <c r="CE114" s="978"/>
      <c r="CF114" s="972">
        <v>31.2</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417</v>
      </c>
      <c r="DH114" s="1017"/>
      <c r="DI114" s="1017"/>
      <c r="DJ114" s="1017"/>
      <c r="DK114" s="1018"/>
      <c r="DL114" s="1019" t="s">
        <v>417</v>
      </c>
      <c r="DM114" s="1017"/>
      <c r="DN114" s="1017"/>
      <c r="DO114" s="1017"/>
      <c r="DP114" s="1018"/>
      <c r="DQ114" s="1019" t="s">
        <v>417</v>
      </c>
      <c r="DR114" s="1017"/>
      <c r="DS114" s="1017"/>
      <c r="DT114" s="1017"/>
      <c r="DU114" s="1018"/>
      <c r="DV114" s="1020" t="s">
        <v>417</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99452</v>
      </c>
      <c r="AB115" s="992"/>
      <c r="AC115" s="992"/>
      <c r="AD115" s="992"/>
      <c r="AE115" s="993"/>
      <c r="AF115" s="994">
        <v>99126</v>
      </c>
      <c r="AG115" s="992"/>
      <c r="AH115" s="992"/>
      <c r="AI115" s="992"/>
      <c r="AJ115" s="993"/>
      <c r="AK115" s="994">
        <v>46720</v>
      </c>
      <c r="AL115" s="992"/>
      <c r="AM115" s="992"/>
      <c r="AN115" s="992"/>
      <c r="AO115" s="993"/>
      <c r="AP115" s="995">
        <v>0.6</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417</v>
      </c>
      <c r="BR115" s="978"/>
      <c r="BS115" s="978"/>
      <c r="BT115" s="978"/>
      <c r="BU115" s="978"/>
      <c r="BV115" s="978" t="s">
        <v>241</v>
      </c>
      <c r="BW115" s="978"/>
      <c r="BX115" s="978"/>
      <c r="BY115" s="978"/>
      <c r="BZ115" s="978"/>
      <c r="CA115" s="978" t="s">
        <v>417</v>
      </c>
      <c r="CB115" s="978"/>
      <c r="CC115" s="978"/>
      <c r="CD115" s="978"/>
      <c r="CE115" s="978"/>
      <c r="CF115" s="972" t="s">
        <v>241</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83477</v>
      </c>
      <c r="DH115" s="1017"/>
      <c r="DI115" s="1017"/>
      <c r="DJ115" s="1017"/>
      <c r="DK115" s="1018"/>
      <c r="DL115" s="1019" t="s">
        <v>417</v>
      </c>
      <c r="DM115" s="1017"/>
      <c r="DN115" s="1017"/>
      <c r="DO115" s="1017"/>
      <c r="DP115" s="1018"/>
      <c r="DQ115" s="1019" t="s">
        <v>417</v>
      </c>
      <c r="DR115" s="1017"/>
      <c r="DS115" s="1017"/>
      <c r="DT115" s="1017"/>
      <c r="DU115" s="1018"/>
      <c r="DV115" s="1020" t="s">
        <v>241</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399</v>
      </c>
      <c r="AB116" s="1017"/>
      <c r="AC116" s="1017"/>
      <c r="AD116" s="1017"/>
      <c r="AE116" s="1018"/>
      <c r="AF116" s="1019">
        <v>372</v>
      </c>
      <c r="AG116" s="1017"/>
      <c r="AH116" s="1017"/>
      <c r="AI116" s="1017"/>
      <c r="AJ116" s="1018"/>
      <c r="AK116" s="1019">
        <v>353</v>
      </c>
      <c r="AL116" s="1017"/>
      <c r="AM116" s="1017"/>
      <c r="AN116" s="1017"/>
      <c r="AO116" s="1018"/>
      <c r="AP116" s="1020">
        <v>0</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444</v>
      </c>
      <c r="BW116" s="978"/>
      <c r="BX116" s="978"/>
      <c r="BY116" s="978"/>
      <c r="BZ116" s="978"/>
      <c r="CA116" s="978" t="s">
        <v>241</v>
      </c>
      <c r="CB116" s="978"/>
      <c r="CC116" s="978"/>
      <c r="CD116" s="978"/>
      <c r="CE116" s="978"/>
      <c r="CF116" s="972" t="s">
        <v>241</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51800</v>
      </c>
      <c r="DH116" s="1017"/>
      <c r="DI116" s="1017"/>
      <c r="DJ116" s="1017"/>
      <c r="DK116" s="1018"/>
      <c r="DL116" s="1019" t="s">
        <v>417</v>
      </c>
      <c r="DM116" s="1017"/>
      <c r="DN116" s="1017"/>
      <c r="DO116" s="1017"/>
      <c r="DP116" s="1018"/>
      <c r="DQ116" s="1019" t="s">
        <v>241</v>
      </c>
      <c r="DR116" s="1017"/>
      <c r="DS116" s="1017"/>
      <c r="DT116" s="1017"/>
      <c r="DU116" s="1018"/>
      <c r="DV116" s="1020" t="s">
        <v>241</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1639200</v>
      </c>
      <c r="AB117" s="1035"/>
      <c r="AC117" s="1035"/>
      <c r="AD117" s="1035"/>
      <c r="AE117" s="1036"/>
      <c r="AF117" s="1037">
        <v>1608549</v>
      </c>
      <c r="AG117" s="1035"/>
      <c r="AH117" s="1035"/>
      <c r="AI117" s="1035"/>
      <c r="AJ117" s="1036"/>
      <c r="AK117" s="1037">
        <v>1712840</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444</v>
      </c>
      <c r="BW117" s="978"/>
      <c r="BX117" s="978"/>
      <c r="BY117" s="978"/>
      <c r="BZ117" s="978"/>
      <c r="CA117" s="978" t="s">
        <v>417</v>
      </c>
      <c r="CB117" s="978"/>
      <c r="CC117" s="978"/>
      <c r="CD117" s="978"/>
      <c r="CE117" s="978"/>
      <c r="CF117" s="972" t="s">
        <v>241</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444</v>
      </c>
      <c r="DH117" s="1017"/>
      <c r="DI117" s="1017"/>
      <c r="DJ117" s="1017"/>
      <c r="DK117" s="1018"/>
      <c r="DL117" s="1019" t="s">
        <v>444</v>
      </c>
      <c r="DM117" s="1017"/>
      <c r="DN117" s="1017"/>
      <c r="DO117" s="1017"/>
      <c r="DP117" s="1018"/>
      <c r="DQ117" s="1019" t="s">
        <v>241</v>
      </c>
      <c r="DR117" s="1017"/>
      <c r="DS117" s="1017"/>
      <c r="DT117" s="1017"/>
      <c r="DU117" s="1018"/>
      <c r="DV117" s="1020" t="s">
        <v>417</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311</v>
      </c>
      <c r="AL118" s="943"/>
      <c r="AM118" s="943"/>
      <c r="AN118" s="943"/>
      <c r="AO118" s="944"/>
      <c r="AP118" s="1029" t="s">
        <v>437</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241</v>
      </c>
      <c r="BR118" s="1056"/>
      <c r="BS118" s="1056"/>
      <c r="BT118" s="1056"/>
      <c r="BU118" s="1056"/>
      <c r="BV118" s="1056" t="s">
        <v>444</v>
      </c>
      <c r="BW118" s="1056"/>
      <c r="BX118" s="1056"/>
      <c r="BY118" s="1056"/>
      <c r="BZ118" s="1056"/>
      <c r="CA118" s="1056" t="s">
        <v>444</v>
      </c>
      <c r="CB118" s="1056"/>
      <c r="CC118" s="1056"/>
      <c r="CD118" s="1056"/>
      <c r="CE118" s="1056"/>
      <c r="CF118" s="972" t="s">
        <v>241</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444</v>
      </c>
      <c r="DH118" s="1017"/>
      <c r="DI118" s="1017"/>
      <c r="DJ118" s="1017"/>
      <c r="DK118" s="1018"/>
      <c r="DL118" s="1019" t="s">
        <v>417</v>
      </c>
      <c r="DM118" s="1017"/>
      <c r="DN118" s="1017"/>
      <c r="DO118" s="1017"/>
      <c r="DP118" s="1018"/>
      <c r="DQ118" s="1019" t="s">
        <v>241</v>
      </c>
      <c r="DR118" s="1017"/>
      <c r="DS118" s="1017"/>
      <c r="DT118" s="1017"/>
      <c r="DU118" s="1018"/>
      <c r="DV118" s="1020" t="s">
        <v>241</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35440</v>
      </c>
      <c r="AB119" s="950"/>
      <c r="AC119" s="950"/>
      <c r="AD119" s="950"/>
      <c r="AE119" s="951"/>
      <c r="AF119" s="952">
        <v>35460</v>
      </c>
      <c r="AG119" s="950"/>
      <c r="AH119" s="950"/>
      <c r="AI119" s="950"/>
      <c r="AJ119" s="951"/>
      <c r="AK119" s="952">
        <v>35480</v>
      </c>
      <c r="AL119" s="950"/>
      <c r="AM119" s="950"/>
      <c r="AN119" s="950"/>
      <c r="AO119" s="951"/>
      <c r="AP119" s="953">
        <v>0.5</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468</v>
      </c>
      <c r="BP119" s="1064"/>
      <c r="BQ119" s="1055">
        <v>25564191</v>
      </c>
      <c r="BR119" s="1056"/>
      <c r="BS119" s="1056"/>
      <c r="BT119" s="1056"/>
      <c r="BU119" s="1056"/>
      <c r="BV119" s="1056">
        <v>24932735</v>
      </c>
      <c r="BW119" s="1056"/>
      <c r="BX119" s="1056"/>
      <c r="BY119" s="1056"/>
      <c r="BZ119" s="1056"/>
      <c r="CA119" s="1056">
        <v>24230594</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229171</v>
      </c>
      <c r="DH119" s="1042"/>
      <c r="DI119" s="1042"/>
      <c r="DJ119" s="1042"/>
      <c r="DK119" s="1043"/>
      <c r="DL119" s="1041">
        <v>186142</v>
      </c>
      <c r="DM119" s="1042"/>
      <c r="DN119" s="1042"/>
      <c r="DO119" s="1042"/>
      <c r="DP119" s="1043"/>
      <c r="DQ119" s="1041">
        <v>143112</v>
      </c>
      <c r="DR119" s="1042"/>
      <c r="DS119" s="1042"/>
      <c r="DT119" s="1042"/>
      <c r="DU119" s="1043"/>
      <c r="DV119" s="1044">
        <v>2</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241</v>
      </c>
      <c r="AB120" s="1017"/>
      <c r="AC120" s="1017"/>
      <c r="AD120" s="1017"/>
      <c r="AE120" s="1018"/>
      <c r="AF120" s="1019" t="s">
        <v>241</v>
      </c>
      <c r="AG120" s="1017"/>
      <c r="AH120" s="1017"/>
      <c r="AI120" s="1017"/>
      <c r="AJ120" s="1018"/>
      <c r="AK120" s="1019" t="s">
        <v>417</v>
      </c>
      <c r="AL120" s="1017"/>
      <c r="AM120" s="1017"/>
      <c r="AN120" s="1017"/>
      <c r="AO120" s="1018"/>
      <c r="AP120" s="1020" t="s">
        <v>417</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3189721</v>
      </c>
      <c r="BR120" s="985"/>
      <c r="BS120" s="985"/>
      <c r="BT120" s="985"/>
      <c r="BU120" s="985"/>
      <c r="BV120" s="985">
        <v>4078271</v>
      </c>
      <c r="BW120" s="985"/>
      <c r="BX120" s="985"/>
      <c r="BY120" s="985"/>
      <c r="BZ120" s="985"/>
      <c r="CA120" s="985">
        <v>4525744</v>
      </c>
      <c r="CB120" s="985"/>
      <c r="CC120" s="985"/>
      <c r="CD120" s="985"/>
      <c r="CE120" s="985"/>
      <c r="CF120" s="999">
        <v>62.6</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t="s">
        <v>241</v>
      </c>
      <c r="DH120" s="985"/>
      <c r="DI120" s="985"/>
      <c r="DJ120" s="985"/>
      <c r="DK120" s="985"/>
      <c r="DL120" s="985" t="s">
        <v>417</v>
      </c>
      <c r="DM120" s="985"/>
      <c r="DN120" s="985"/>
      <c r="DO120" s="985"/>
      <c r="DP120" s="985"/>
      <c r="DQ120" s="985">
        <v>2923352</v>
      </c>
      <c r="DR120" s="985"/>
      <c r="DS120" s="985"/>
      <c r="DT120" s="985"/>
      <c r="DU120" s="985"/>
      <c r="DV120" s="986">
        <v>40.5</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444</v>
      </c>
      <c r="AB121" s="1017"/>
      <c r="AC121" s="1017"/>
      <c r="AD121" s="1017"/>
      <c r="AE121" s="1018"/>
      <c r="AF121" s="1019" t="s">
        <v>417</v>
      </c>
      <c r="AG121" s="1017"/>
      <c r="AH121" s="1017"/>
      <c r="AI121" s="1017"/>
      <c r="AJ121" s="1018"/>
      <c r="AK121" s="1019" t="s">
        <v>241</v>
      </c>
      <c r="AL121" s="1017"/>
      <c r="AM121" s="1017"/>
      <c r="AN121" s="1017"/>
      <c r="AO121" s="1018"/>
      <c r="AP121" s="1020" t="s">
        <v>444</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3060760</v>
      </c>
      <c r="BR121" s="978"/>
      <c r="BS121" s="978"/>
      <c r="BT121" s="978"/>
      <c r="BU121" s="978"/>
      <c r="BV121" s="978">
        <v>2993976</v>
      </c>
      <c r="BW121" s="978"/>
      <c r="BX121" s="978"/>
      <c r="BY121" s="978"/>
      <c r="BZ121" s="978"/>
      <c r="CA121" s="978">
        <v>2988298</v>
      </c>
      <c r="CB121" s="978"/>
      <c r="CC121" s="978"/>
      <c r="CD121" s="978"/>
      <c r="CE121" s="978"/>
      <c r="CF121" s="972">
        <v>41.4</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865000</v>
      </c>
      <c r="DH121" s="978"/>
      <c r="DI121" s="978"/>
      <c r="DJ121" s="978"/>
      <c r="DK121" s="978"/>
      <c r="DL121" s="978">
        <v>858375</v>
      </c>
      <c r="DM121" s="978"/>
      <c r="DN121" s="978"/>
      <c r="DO121" s="978"/>
      <c r="DP121" s="978"/>
      <c r="DQ121" s="978">
        <v>846437</v>
      </c>
      <c r="DR121" s="978"/>
      <c r="DS121" s="978"/>
      <c r="DT121" s="978"/>
      <c r="DU121" s="978"/>
      <c r="DV121" s="979">
        <v>11.7</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444</v>
      </c>
      <c r="AG122" s="1017"/>
      <c r="AH122" s="1017"/>
      <c r="AI122" s="1017"/>
      <c r="AJ122" s="1018"/>
      <c r="AK122" s="1019" t="s">
        <v>444</v>
      </c>
      <c r="AL122" s="1017"/>
      <c r="AM122" s="1017"/>
      <c r="AN122" s="1017"/>
      <c r="AO122" s="1018"/>
      <c r="AP122" s="1020" t="s">
        <v>444</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12178247</v>
      </c>
      <c r="BR122" s="1056"/>
      <c r="BS122" s="1056"/>
      <c r="BT122" s="1056"/>
      <c r="BU122" s="1056"/>
      <c r="BV122" s="1056">
        <v>11984519</v>
      </c>
      <c r="BW122" s="1056"/>
      <c r="BX122" s="1056"/>
      <c r="BY122" s="1056"/>
      <c r="BZ122" s="1056"/>
      <c r="CA122" s="1056">
        <v>11884978</v>
      </c>
      <c r="CB122" s="1056"/>
      <c r="CC122" s="1056"/>
      <c r="CD122" s="1056"/>
      <c r="CE122" s="1056"/>
      <c r="CF122" s="1076">
        <v>164.5</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77681</v>
      </c>
      <c r="DH122" s="978"/>
      <c r="DI122" s="978"/>
      <c r="DJ122" s="978"/>
      <c r="DK122" s="978"/>
      <c r="DL122" s="978">
        <v>119566</v>
      </c>
      <c r="DM122" s="978"/>
      <c r="DN122" s="978"/>
      <c r="DO122" s="978"/>
      <c r="DP122" s="978"/>
      <c r="DQ122" s="978">
        <v>159824</v>
      </c>
      <c r="DR122" s="978"/>
      <c r="DS122" s="978"/>
      <c r="DT122" s="978"/>
      <c r="DU122" s="978"/>
      <c r="DV122" s="979">
        <v>2.2000000000000002</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51300</v>
      </c>
      <c r="AB123" s="1017"/>
      <c r="AC123" s="1017"/>
      <c r="AD123" s="1017"/>
      <c r="AE123" s="1018"/>
      <c r="AF123" s="1019">
        <v>51800</v>
      </c>
      <c r="AG123" s="1017"/>
      <c r="AH123" s="1017"/>
      <c r="AI123" s="1017"/>
      <c r="AJ123" s="1018"/>
      <c r="AK123" s="1019" t="s">
        <v>241</v>
      </c>
      <c r="AL123" s="1017"/>
      <c r="AM123" s="1017"/>
      <c r="AN123" s="1017"/>
      <c r="AO123" s="1018"/>
      <c r="AP123" s="1020" t="s">
        <v>417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479</v>
      </c>
      <c r="BP123" s="1064"/>
      <c r="BQ123" s="1123">
        <v>18428728</v>
      </c>
      <c r="BR123" s="1124"/>
      <c r="BS123" s="1124"/>
      <c r="BT123" s="1124"/>
      <c r="BU123" s="1124"/>
      <c r="BV123" s="1124">
        <v>19056766</v>
      </c>
      <c r="BW123" s="1124"/>
      <c r="BX123" s="1124"/>
      <c r="BY123" s="1124"/>
      <c r="BZ123" s="1124"/>
      <c r="CA123" s="1124">
        <v>19399020</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v>69278</v>
      </c>
      <c r="DH123" s="1017"/>
      <c r="DI123" s="1017"/>
      <c r="DJ123" s="1017"/>
      <c r="DK123" s="1018"/>
      <c r="DL123" s="1019">
        <v>71446</v>
      </c>
      <c r="DM123" s="1017"/>
      <c r="DN123" s="1017"/>
      <c r="DO123" s="1017"/>
      <c r="DP123" s="1018"/>
      <c r="DQ123" s="1019">
        <v>70708</v>
      </c>
      <c r="DR123" s="1017"/>
      <c r="DS123" s="1017"/>
      <c r="DT123" s="1017"/>
      <c r="DU123" s="1018"/>
      <c r="DV123" s="1020">
        <v>1</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241</v>
      </c>
      <c r="AB124" s="1017"/>
      <c r="AC124" s="1017"/>
      <c r="AD124" s="1017"/>
      <c r="AE124" s="1018"/>
      <c r="AF124" s="1019" t="s">
        <v>417</v>
      </c>
      <c r="AG124" s="1017"/>
      <c r="AH124" s="1017"/>
      <c r="AI124" s="1017"/>
      <c r="AJ124" s="1018"/>
      <c r="AK124" s="1019" t="s">
        <v>241</v>
      </c>
      <c r="AL124" s="1017"/>
      <c r="AM124" s="1017"/>
      <c r="AN124" s="1017"/>
      <c r="AO124" s="1018"/>
      <c r="AP124" s="1020" t="s">
        <v>444</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102.8</v>
      </c>
      <c r="BR124" s="1086"/>
      <c r="BS124" s="1086"/>
      <c r="BT124" s="1086"/>
      <c r="BU124" s="1086"/>
      <c r="BV124" s="1086">
        <v>84.3</v>
      </c>
      <c r="BW124" s="1086"/>
      <c r="BX124" s="1086"/>
      <c r="BY124" s="1086"/>
      <c r="BZ124" s="1086"/>
      <c r="CA124" s="1086">
        <v>66.8</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v>2706816</v>
      </c>
      <c r="DH124" s="1042"/>
      <c r="DI124" s="1042"/>
      <c r="DJ124" s="1042"/>
      <c r="DK124" s="1043"/>
      <c r="DL124" s="1041">
        <v>2701214</v>
      </c>
      <c r="DM124" s="1042"/>
      <c r="DN124" s="1042"/>
      <c r="DO124" s="1042"/>
      <c r="DP124" s="1043"/>
      <c r="DQ124" s="1041" t="s">
        <v>417</v>
      </c>
      <c r="DR124" s="1042"/>
      <c r="DS124" s="1042"/>
      <c r="DT124" s="1042"/>
      <c r="DU124" s="1043"/>
      <c r="DV124" s="1044" t="s">
        <v>241</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241</v>
      </c>
      <c r="AB125" s="1017"/>
      <c r="AC125" s="1017"/>
      <c r="AD125" s="1017"/>
      <c r="AE125" s="1018"/>
      <c r="AF125" s="1019" t="s">
        <v>241</v>
      </c>
      <c r="AG125" s="1017"/>
      <c r="AH125" s="1017"/>
      <c r="AI125" s="1017"/>
      <c r="AJ125" s="1018"/>
      <c r="AK125" s="1019" t="s">
        <v>417</v>
      </c>
      <c r="AL125" s="1017"/>
      <c r="AM125" s="1017"/>
      <c r="AN125" s="1017"/>
      <c r="AO125" s="1018"/>
      <c r="AP125" s="1020" t="s">
        <v>241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241</v>
      </c>
      <c r="DH125" s="985"/>
      <c r="DI125" s="985"/>
      <c r="DJ125" s="985"/>
      <c r="DK125" s="985"/>
      <c r="DL125" s="985" t="s">
        <v>241</v>
      </c>
      <c r="DM125" s="985"/>
      <c r="DN125" s="985"/>
      <c r="DO125" s="985"/>
      <c r="DP125" s="985"/>
      <c r="DQ125" s="985" t="s">
        <v>241</v>
      </c>
      <c r="DR125" s="985"/>
      <c r="DS125" s="985"/>
      <c r="DT125" s="985"/>
      <c r="DU125" s="985"/>
      <c r="DV125" s="986" t="s">
        <v>241</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10407</v>
      </c>
      <c r="AB126" s="1017"/>
      <c r="AC126" s="1017"/>
      <c r="AD126" s="1017"/>
      <c r="AE126" s="1018"/>
      <c r="AF126" s="1019">
        <v>10407</v>
      </c>
      <c r="AG126" s="1017"/>
      <c r="AH126" s="1017"/>
      <c r="AI126" s="1017"/>
      <c r="AJ126" s="1018"/>
      <c r="AK126" s="1019">
        <v>10407</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241</v>
      </c>
      <c r="DH126" s="978"/>
      <c r="DI126" s="978"/>
      <c r="DJ126" s="978"/>
      <c r="DK126" s="978"/>
      <c r="DL126" s="978" t="s">
        <v>241</v>
      </c>
      <c r="DM126" s="978"/>
      <c r="DN126" s="978"/>
      <c r="DO126" s="978"/>
      <c r="DP126" s="978"/>
      <c r="DQ126" s="978" t="s">
        <v>241</v>
      </c>
      <c r="DR126" s="978"/>
      <c r="DS126" s="978"/>
      <c r="DT126" s="978"/>
      <c r="DU126" s="978"/>
      <c r="DV126" s="979" t="s">
        <v>417</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2305</v>
      </c>
      <c r="AB127" s="1017"/>
      <c r="AC127" s="1017"/>
      <c r="AD127" s="1017"/>
      <c r="AE127" s="1018"/>
      <c r="AF127" s="1019">
        <v>1459</v>
      </c>
      <c r="AG127" s="1017"/>
      <c r="AH127" s="1017"/>
      <c r="AI127" s="1017"/>
      <c r="AJ127" s="1018"/>
      <c r="AK127" s="1019">
        <v>833</v>
      </c>
      <c r="AL127" s="1017"/>
      <c r="AM127" s="1017"/>
      <c r="AN127" s="1017"/>
      <c r="AO127" s="1018"/>
      <c r="AP127" s="1020">
        <v>0</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241</v>
      </c>
      <c r="DH127" s="978"/>
      <c r="DI127" s="978"/>
      <c r="DJ127" s="978"/>
      <c r="DK127" s="978"/>
      <c r="DL127" s="978" t="s">
        <v>241</v>
      </c>
      <c r="DM127" s="978"/>
      <c r="DN127" s="978"/>
      <c r="DO127" s="978"/>
      <c r="DP127" s="978"/>
      <c r="DQ127" s="978" t="s">
        <v>417</v>
      </c>
      <c r="DR127" s="978"/>
      <c r="DS127" s="978"/>
      <c r="DT127" s="978"/>
      <c r="DU127" s="978"/>
      <c r="DV127" s="979" t="s">
        <v>241</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176151</v>
      </c>
      <c r="AB128" s="1106"/>
      <c r="AC128" s="1106"/>
      <c r="AD128" s="1106"/>
      <c r="AE128" s="1107"/>
      <c r="AF128" s="1108">
        <v>197770</v>
      </c>
      <c r="AG128" s="1106"/>
      <c r="AH128" s="1106"/>
      <c r="AI128" s="1106"/>
      <c r="AJ128" s="1107"/>
      <c r="AK128" s="1108">
        <v>197148</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241</v>
      </c>
      <c r="BG128" s="1113"/>
      <c r="BH128" s="1113"/>
      <c r="BI128" s="1113"/>
      <c r="BJ128" s="1113"/>
      <c r="BK128" s="1113"/>
      <c r="BL128" s="1114"/>
      <c r="BM128" s="1112">
        <v>13.7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241</v>
      </c>
      <c r="DH128" s="1098"/>
      <c r="DI128" s="1098"/>
      <c r="DJ128" s="1098"/>
      <c r="DK128" s="1098"/>
      <c r="DL128" s="1098" t="s">
        <v>496</v>
      </c>
      <c r="DM128" s="1098"/>
      <c r="DN128" s="1098"/>
      <c r="DO128" s="1098"/>
      <c r="DP128" s="1098"/>
      <c r="DQ128" s="1098" t="s">
        <v>417</v>
      </c>
      <c r="DR128" s="1098"/>
      <c r="DS128" s="1098"/>
      <c r="DT128" s="1098"/>
      <c r="DU128" s="1098"/>
      <c r="DV128" s="1099" t="s">
        <v>417</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7911046</v>
      </c>
      <c r="AB129" s="1017"/>
      <c r="AC129" s="1017"/>
      <c r="AD129" s="1017"/>
      <c r="AE129" s="1018"/>
      <c r="AF129" s="1019">
        <v>7934696</v>
      </c>
      <c r="AG129" s="1017"/>
      <c r="AH129" s="1017"/>
      <c r="AI129" s="1017"/>
      <c r="AJ129" s="1018"/>
      <c r="AK129" s="1019">
        <v>8213493</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241</v>
      </c>
      <c r="BG129" s="1127"/>
      <c r="BH129" s="1127"/>
      <c r="BI129" s="1127"/>
      <c r="BJ129" s="1127"/>
      <c r="BK129" s="1127"/>
      <c r="BL129" s="1128"/>
      <c r="BM129" s="1126">
        <v>18.7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973893</v>
      </c>
      <c r="AB130" s="1017"/>
      <c r="AC130" s="1017"/>
      <c r="AD130" s="1017"/>
      <c r="AE130" s="1018"/>
      <c r="AF130" s="1019">
        <v>970030</v>
      </c>
      <c r="AG130" s="1017"/>
      <c r="AH130" s="1017"/>
      <c r="AI130" s="1017"/>
      <c r="AJ130" s="1018"/>
      <c r="AK130" s="1019">
        <v>986722</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6.8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6937153</v>
      </c>
      <c r="AB131" s="1042"/>
      <c r="AC131" s="1042"/>
      <c r="AD131" s="1042"/>
      <c r="AE131" s="1043"/>
      <c r="AF131" s="1041">
        <v>6964666</v>
      </c>
      <c r="AG131" s="1042"/>
      <c r="AH131" s="1042"/>
      <c r="AI131" s="1042"/>
      <c r="AJ131" s="1043"/>
      <c r="AK131" s="1041">
        <v>7226771</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66.8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7.0512499870000003</v>
      </c>
      <c r="AB132" s="1158"/>
      <c r="AC132" s="1158"/>
      <c r="AD132" s="1158"/>
      <c r="AE132" s="1159"/>
      <c r="AF132" s="1160">
        <v>6.3283580290000003</v>
      </c>
      <c r="AG132" s="1158"/>
      <c r="AH132" s="1158"/>
      <c r="AI132" s="1158"/>
      <c r="AJ132" s="1159"/>
      <c r="AK132" s="1160">
        <v>7.3195898970000002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8.1999999999999993</v>
      </c>
      <c r="AB133" s="1141"/>
      <c r="AC133" s="1141"/>
      <c r="AD133" s="1141"/>
      <c r="AE133" s="1142"/>
      <c r="AF133" s="1140">
        <v>6.7</v>
      </c>
      <c r="AG133" s="1141"/>
      <c r="AH133" s="1141"/>
      <c r="AI133" s="1141"/>
      <c r="AJ133" s="1142"/>
      <c r="AK133" s="1140">
        <v>6.8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f829kIh6AnGfxsdV5vjfnoqALK82oUs4AETvWzzdHEHgQ/bPQ6g7OrSMCIdX5j23oISvbOP16Xhx6YEfOhDnQ==" saltValue="MPScf68lF/BhJKwBvbtv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xYN8//OLleqSZHfno/MdqPwASLSVwtm0JqIO5quCz431FK8OCrZ7J9b3IeVusvFTzO4lC5zm+D0StOZYdBWGA==" saltValue="UcpWYOruj1Si1NgX2RA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zl3gSvwqubzbgCXuORXDSTSqW9wdoHrjUdhK+2ApJ09bA1BBqC80dJxu2dPPqg7ACwpqVWQC+W6u2KEP0Y5Sg==" saltValue="FyHihMCsoYVpVEOXqDqf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2795790</v>
      </c>
      <c r="AP9" s="314">
        <v>94567</v>
      </c>
      <c r="AQ9" s="315">
        <v>100177</v>
      </c>
      <c r="AR9" s="316">
        <v>-5.6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12517</v>
      </c>
      <c r="AP10" s="317">
        <v>423</v>
      </c>
      <c r="AQ10" s="318">
        <v>9943</v>
      </c>
      <c r="AR10" s="319">
        <v>-95.7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1487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81366</v>
      </c>
      <c r="AP13" s="317">
        <v>2752</v>
      </c>
      <c r="AQ13" s="318">
        <v>4025</v>
      </c>
      <c r="AR13" s="319">
        <v>-31.6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12620</v>
      </c>
      <c r="AP14" s="317">
        <v>427</v>
      </c>
      <c r="AQ14" s="318">
        <v>2366</v>
      </c>
      <c r="AR14" s="319">
        <v>-82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-255677</v>
      </c>
      <c r="AP15" s="317">
        <v>-8648</v>
      </c>
      <c r="AQ15" s="318">
        <v>-7732</v>
      </c>
      <c r="AR15" s="319">
        <v>11.8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2646616</v>
      </c>
      <c r="AP16" s="317">
        <v>89522</v>
      </c>
      <c r="AQ16" s="318">
        <v>110288</v>
      </c>
      <c r="AR16" s="319">
        <v>-18.8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9.91</v>
      </c>
      <c r="AP21" s="331">
        <v>10.26</v>
      </c>
      <c r="AQ21" s="332">
        <v>-0.35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97.8</v>
      </c>
      <c r="AP22" s="336">
        <v>97.6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1313871</v>
      </c>
      <c r="AP32" s="345">
        <v>44442</v>
      </c>
      <c r="AQ32" s="346">
        <v>68741</v>
      </c>
      <c r="AR32" s="347">
        <v>-35.299999999999997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305457</v>
      </c>
      <c r="AP35" s="345">
        <v>10332</v>
      </c>
      <c r="AQ35" s="346">
        <v>17075</v>
      </c>
      <c r="AR35" s="347">
        <v>-39.5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v>46439</v>
      </c>
      <c r="AP36" s="345">
        <v>1571</v>
      </c>
      <c r="AQ36" s="346">
        <v>2445</v>
      </c>
      <c r="AR36" s="347">
        <v>-35.700000000000003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v>46720</v>
      </c>
      <c r="AP37" s="345">
        <v>1580</v>
      </c>
      <c r="AQ37" s="346">
        <v>621</v>
      </c>
      <c r="AR37" s="347">
        <v>154.4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353</v>
      </c>
      <c r="AP38" s="348">
        <v>12</v>
      </c>
      <c r="AQ38" s="349">
        <v>4</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-197148</v>
      </c>
      <c r="AP39" s="345">
        <v>-6669</v>
      </c>
      <c r="AQ39" s="346">
        <v>-4161</v>
      </c>
      <c r="AR39" s="347">
        <v>60.3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-986722</v>
      </c>
      <c r="AP40" s="345">
        <v>-33376</v>
      </c>
      <c r="AQ40" s="346">
        <v>-59663</v>
      </c>
      <c r="AR40" s="347">
        <v>-44.1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528970</v>
      </c>
      <c r="AP41" s="345">
        <v>17892</v>
      </c>
      <c r="AQ41" s="346">
        <v>25063</v>
      </c>
      <c r="AR41" s="347">
        <v>-28.6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2575119</v>
      </c>
      <c r="AN51" s="367">
        <v>82057</v>
      </c>
      <c r="AO51" s="368">
        <v>7.8</v>
      </c>
      <c r="AP51" s="369">
        <v>83280</v>
      </c>
      <c r="AQ51" s="370">
        <v>-2.5</v>
      </c>
      <c r="AR51" s="371">
        <v>10.3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2007687</v>
      </c>
      <c r="AN52" s="375">
        <v>63976</v>
      </c>
      <c r="AO52" s="376">
        <v>51</v>
      </c>
      <c r="AP52" s="377">
        <v>43123</v>
      </c>
      <c r="AQ52" s="378">
        <v>-2.8</v>
      </c>
      <c r="AR52" s="379">
        <v>53.8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3224055</v>
      </c>
      <c r="AN53" s="367">
        <v>104376</v>
      </c>
      <c r="AO53" s="368">
        <v>27.2</v>
      </c>
      <c r="AP53" s="369">
        <v>88968</v>
      </c>
      <c r="AQ53" s="370">
        <v>6.8</v>
      </c>
      <c r="AR53" s="371">
        <v>20.399999999999999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2563285</v>
      </c>
      <c r="AN54" s="375">
        <v>82984</v>
      </c>
      <c r="AO54" s="376">
        <v>29.7</v>
      </c>
      <c r="AP54" s="377">
        <v>45482</v>
      </c>
      <c r="AQ54" s="378">
        <v>5.5</v>
      </c>
      <c r="AR54" s="379">
        <v>24.2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1683295</v>
      </c>
      <c r="AN55" s="367">
        <v>55268</v>
      </c>
      <c r="AO55" s="368">
        <v>-47</v>
      </c>
      <c r="AP55" s="369">
        <v>85173</v>
      </c>
      <c r="AQ55" s="370">
        <v>-4.3</v>
      </c>
      <c r="AR55" s="371">
        <v>-42.7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1238699</v>
      </c>
      <c r="AN56" s="375">
        <v>40670</v>
      </c>
      <c r="AO56" s="376">
        <v>-51</v>
      </c>
      <c r="AP56" s="377">
        <v>43913</v>
      </c>
      <c r="AQ56" s="378">
        <v>-3.4</v>
      </c>
      <c r="AR56" s="379">
        <v>-47.6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1506177</v>
      </c>
      <c r="AN57" s="367">
        <v>50181</v>
      </c>
      <c r="AO57" s="368">
        <v>-9.1999999999999993</v>
      </c>
      <c r="AP57" s="369">
        <v>94081</v>
      </c>
      <c r="AQ57" s="370">
        <v>10.5</v>
      </c>
      <c r="AR57" s="371">
        <v>-19.7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665370</v>
      </c>
      <c r="AN58" s="375">
        <v>22168</v>
      </c>
      <c r="AO58" s="376">
        <v>-45.5</v>
      </c>
      <c r="AP58" s="377">
        <v>48949</v>
      </c>
      <c r="AQ58" s="378">
        <v>11.5</v>
      </c>
      <c r="AR58" s="379">
        <v>-57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1124947</v>
      </c>
      <c r="AN59" s="367">
        <v>38051</v>
      </c>
      <c r="AO59" s="368">
        <v>-24.2</v>
      </c>
      <c r="AP59" s="369">
        <v>92632</v>
      </c>
      <c r="AQ59" s="370">
        <v>-1.5</v>
      </c>
      <c r="AR59" s="371">
        <v>-22.7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523909</v>
      </c>
      <c r="AN60" s="375">
        <v>17721</v>
      </c>
      <c r="AO60" s="376">
        <v>-20.100000000000001</v>
      </c>
      <c r="AP60" s="377">
        <v>47978</v>
      </c>
      <c r="AQ60" s="378">
        <v>-2</v>
      </c>
      <c r="AR60" s="379">
        <v>-18.100000000000001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2022719</v>
      </c>
      <c r="AN61" s="382">
        <v>65987</v>
      </c>
      <c r="AO61" s="383">
        <v>-9.1</v>
      </c>
      <c r="AP61" s="384">
        <v>88827</v>
      </c>
      <c r="AQ61" s="385">
        <v>1.8</v>
      </c>
      <c r="AR61" s="371">
        <v>-10.9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1399790</v>
      </c>
      <c r="AN62" s="375">
        <v>45504</v>
      </c>
      <c r="AO62" s="376">
        <v>-7.2</v>
      </c>
      <c r="AP62" s="377">
        <v>45889</v>
      </c>
      <c r="AQ62" s="378">
        <v>1.8</v>
      </c>
      <c r="AR62" s="379">
        <v>-9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i4IN314uVnmN4tibdwFgpHX8oJ8a5RMLPFs4iSAkcnFbr1YR4lp4/VLyIGreL/jFT02ANXT1OuBoXpmAvJS4w==" saltValue="LKGgVDZ4+23syMR2J1Pb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9UDPabG22tMtdruZcIQXqz5LFpzX3+NJygHfEwYdyWvzAyJQD2sGysKpFY/9FOLLI/DtudC8VjK467DsG0OrjQ==" saltValue="kRRPXq950gduWJY65PUC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kF/Bok8mcJQ5bZHpRq9GBbxIgdpBswglzADJ0PE8JkCNam1m4L8wCI7pmRp279Uhh6DcRxBNCL8Lo8wpJnCz4w==" saltValue="/fczPIoTyw0auarE0gxU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3" zoomScale="85" zoomScaleNormal="8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15.55</v>
      </c>
      <c r="G47" s="12">
        <v>13.16</v>
      </c>
      <c r="H47" s="12">
        <v>13.8</v>
      </c>
      <c r="I47" s="12">
        <v>18.420000000000002</v>
      </c>
      <c r="J47" s="13">
        <v>18.93</v>
      </c>
    </row>
    <row r="48" spans="2:10" ht="57.75" customHeight="1" x14ac:dyDescent="0.15">
      <c r="B48" s="14"/>
      <c r="C48" s="1202" t="s">
        <v>4</v>
      </c>
      <c r="D48" s="1202"/>
      <c r="E48" s="1203"/>
      <c r="F48" s="15">
        <v>5.35</v>
      </c>
      <c r="G48" s="16">
        <v>7.65</v>
      </c>
      <c r="H48" s="16">
        <v>9.44</v>
      </c>
      <c r="I48" s="16">
        <v>9.14</v>
      </c>
      <c r="J48" s="17">
        <v>11.75</v>
      </c>
    </row>
    <row r="49" spans="2:10" ht="57.75" customHeight="1" thickBot="1" x14ac:dyDescent="0.2">
      <c r="B49" s="18"/>
      <c r="C49" s="1204" t="s">
        <v>5</v>
      </c>
      <c r="D49" s="1204"/>
      <c r="E49" s="1205"/>
      <c r="F49" s="19" t="s">
        <v>565</v>
      </c>
      <c r="G49" s="20">
        <v>3.54</v>
      </c>
      <c r="H49" s="20">
        <v>26.71</v>
      </c>
      <c r="I49" s="20">
        <v>5.04</v>
      </c>
      <c r="J49" s="21">
        <v>6.72</v>
      </c>
    </row>
    <row r="50" spans="2:10" ht="13.5" customHeight="1" x14ac:dyDescent="0.15"/>
  </sheetData>
  <sheetProtection algorithmName="SHA-512" hashValue="Sv5mno6309C5Mnxps/Cs1rg5SPoVBFGHLcfERpBpUxv698VsNrgNMtHObjCVxuXAcQJIjGiXxPVHA/EHScMLPA==" saltValue="yZiPuIC2JXvkTmdhRgbo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奥山 夏樹</cp:lastModifiedBy>
  <cp:lastPrinted>2022-03-10T23:11:15Z</cp:lastPrinted>
  <dcterms:created xsi:type="dcterms:W3CDTF">2022-02-02T03:43:36Z</dcterms:created>
  <dcterms:modified xsi:type="dcterms:W3CDTF">2022-03-10T23:35:42Z</dcterms:modified>
  <cp:category/>
</cp:coreProperties>
</file>